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JURAJ\2022\REBALANS I. i II. 2022\ŠKOLSKI ODBOR 27.12.2022\"/>
    </mc:Choice>
  </mc:AlternateContent>
  <xr:revisionPtr revIDLastSave="0" documentId="13_ncr:1_{D6BEE80D-12CE-4B3C-A413-C14373F4BB00}" xr6:coauthVersionLast="37" xr6:coauthVersionMax="47" xr10:uidLastSave="{00000000-0000-0000-0000-000000000000}"/>
  <bookViews>
    <workbookView xWindow="0" yWindow="0" windowWidth="28800" windowHeight="11625" activeTab="1" xr2:uid="{00000000-000D-0000-FFFF-FFFF00000000}"/>
  </bookViews>
  <sheets>
    <sheet name="OPĆI DIO" sheetId="2" r:id="rId1"/>
    <sheet name="SAŽETAK" sheetId="4" r:id="rId2"/>
    <sheet name="POSEBNI DIO V. REBALANS" sheetId="5" r:id="rId3"/>
  </sheets>
  <calcPr calcId="179021"/>
</workbook>
</file>

<file path=xl/calcChain.xml><?xml version="1.0" encoding="utf-8"?>
<calcChain xmlns="http://schemas.openxmlformats.org/spreadsheetml/2006/main">
  <c r="C23" i="2" l="1"/>
  <c r="C36" i="2"/>
  <c r="E24" i="4" l="1"/>
  <c r="C46" i="2"/>
  <c r="C45" i="2" s="1"/>
  <c r="C14" i="4" l="1"/>
  <c r="D27" i="4" l="1"/>
  <c r="E26" i="4"/>
  <c r="E27" i="4" s="1"/>
  <c r="E17" i="4"/>
  <c r="D17" i="4"/>
  <c r="C17" i="4"/>
  <c r="C20" i="4" s="1"/>
  <c r="E14" i="4"/>
  <c r="D14" i="4"/>
  <c r="E20" i="4" l="1"/>
  <c r="D20" i="4"/>
  <c r="E46" i="2" l="1"/>
  <c r="E45" i="2" s="1"/>
  <c r="D46" i="2"/>
  <c r="D45" i="2" s="1"/>
  <c r="E60" i="2"/>
  <c r="D60" i="2"/>
  <c r="C60" i="2"/>
  <c r="E41" i="2"/>
  <c r="E40" i="2" s="1"/>
  <c r="D41" i="2"/>
  <c r="D40" i="2" s="1"/>
  <c r="C41" i="2"/>
  <c r="C40" i="2" s="1"/>
  <c r="E38" i="2"/>
  <c r="D38" i="2"/>
  <c r="C38" i="2"/>
  <c r="E34" i="2"/>
  <c r="D34" i="2"/>
  <c r="C34" i="2"/>
  <c r="D31" i="2"/>
  <c r="D30" i="2"/>
  <c r="D29" i="2"/>
  <c r="E28" i="2"/>
  <c r="C28" i="2"/>
  <c r="D27" i="2"/>
  <c r="D26" i="2"/>
  <c r="D25" i="2"/>
  <c r="E24" i="2"/>
  <c r="E23" i="2" s="1"/>
  <c r="C24" i="2"/>
  <c r="D18" i="2"/>
  <c r="E18" i="2"/>
  <c r="C18" i="2"/>
  <c r="E15" i="2"/>
  <c r="D15" i="2"/>
  <c r="C15" i="2"/>
  <c r="E13" i="2"/>
  <c r="D13" i="2"/>
  <c r="C13" i="2"/>
  <c r="D7" i="2"/>
  <c r="E7" i="2"/>
  <c r="C7" i="2"/>
  <c r="D28" i="2" l="1"/>
  <c r="D24" i="2"/>
  <c r="C6" i="2"/>
  <c r="E6" i="2"/>
  <c r="D6" i="2"/>
  <c r="D23" i="2" l="1"/>
</calcChain>
</file>

<file path=xl/sharedStrings.xml><?xml version="1.0" encoding="utf-8"?>
<sst xmlns="http://schemas.openxmlformats.org/spreadsheetml/2006/main" count="575" uniqueCount="161">
  <si>
    <t>BROJ KONTA</t>
  </si>
  <si>
    <t>PROMJENA IZNOS</t>
  </si>
  <si>
    <t>NOVI IZNOS</t>
  </si>
  <si>
    <t>Proračunski korisnik  14283</t>
  </si>
  <si>
    <t>Osnovna škola Milana Langa, Bregana</t>
  </si>
  <si>
    <t>Program  4070</t>
  </si>
  <si>
    <t>DECENTRALIZIRANE FUNKCIJE</t>
  </si>
  <si>
    <t>Aktivnost  A407001</t>
  </si>
  <si>
    <t>Materijalni rashodi</t>
  </si>
  <si>
    <t>Funkcijska klasifikacija   0912</t>
  </si>
  <si>
    <t>Osnovno obrazovanje</t>
  </si>
  <si>
    <t>32</t>
  </si>
  <si>
    <t>322</t>
  </si>
  <si>
    <t>Rashodi za materijal i energiju</t>
  </si>
  <si>
    <t>323</t>
  </si>
  <si>
    <t>Rashodi za usluge</t>
  </si>
  <si>
    <t>37</t>
  </si>
  <si>
    <t>Naknade građanima i kućanstvima na temelju osiguranja i druge naknade</t>
  </si>
  <si>
    <t>372</t>
  </si>
  <si>
    <t>Ostale naknade građanima i kućanstvima iz proračuna</t>
  </si>
  <si>
    <t>321</t>
  </si>
  <si>
    <t>Naknade troškova zaposlenima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</si>
  <si>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</si>
  <si>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</si>
  <si>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</si>
  <si>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</si>
  <si>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</si>
  <si>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</si>
  <si>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Aktivnost  A407014</t>
  </si>
  <si>
    <t>Rashodi za zaposlene - OŠ Milana Langa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</si>
  <si>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</si>
  <si>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</si>
  <si>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</si>
  <si>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</si>
  <si>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</si>
  <si>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</si>
  <si>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</si>
  <si>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</si>
  <si>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Kapitalni projekt  K407001</t>
  </si>
  <si>
    <t>Ulaganja na materijalnoj imovini</t>
  </si>
  <si>
    <t>42</t>
  </si>
  <si>
    <t>Rashodi za nabavu proizvedene dugotrajne imovine</t>
  </si>
  <si>
    <t>422</t>
  </si>
  <si>
    <t>Postrojenja i oprema</t>
  </si>
  <si>
    <t>424</t>
  </si>
  <si>
    <t>Knjige, umjetnička djela i ostale izložbene vrijednosti</t>
  </si>
  <si>
    <t>Program  4071</t>
  </si>
  <si>
    <t>DODATNE POTREBE U OSNOVNOM ŠKOLSTVU</t>
  </si>
  <si>
    <t>Aktivnost  A407101</t>
  </si>
  <si>
    <t>Izborna nastava i ostale izvannastavne aktivnosti</t>
  </si>
  <si>
    <t>Funkcijska klasifikacija   0960</t>
  </si>
  <si>
    <t>Dodatne usluge u obrazovanju</t>
  </si>
  <si>
    <t>36</t>
  </si>
  <si>
    <t>Pomoći dane u inozemstvo i unutar općeg proračuna</t>
  </si>
  <si>
    <t>366</t>
  </si>
  <si>
    <t>Pomoći proračunskim korisnicima drugih proračuna</t>
  </si>
  <si>
    <t>Aktivnost  A407103</t>
  </si>
  <si>
    <t>Produženi boravak i školska prehrana</t>
  </si>
  <si>
    <t>Aktivnost  A407104</t>
  </si>
  <si>
    <t>Ostali programi u osnovnom obrazovanju</t>
  </si>
  <si>
    <t>Tekući projekt  T407105</t>
  </si>
  <si>
    <t>Zaklada "Hrvatska za djecu"- školska kuhinja</t>
  </si>
  <si>
    <t>Tekući projekt  T407106</t>
  </si>
  <si>
    <t>Školska shema</t>
  </si>
  <si>
    <t>Tekući projekt  T407116</t>
  </si>
  <si>
    <t>Pomoćnici u nastavi financirani iz Proračuna Grada</t>
  </si>
  <si>
    <t>Tekući projekt  T407121</t>
  </si>
  <si>
    <t>Pripravništvo - HZZ</t>
  </si>
  <si>
    <t>Tekući projekt  T407135</t>
  </si>
  <si>
    <t>Vjetar u leđa - faza IV - OŠ M. Langa</t>
  </si>
  <si>
    <t>Članak 2.</t>
  </si>
  <si>
    <t>Ekonomska klasifikacija</t>
  </si>
  <si>
    <t>Izmjena</t>
  </si>
  <si>
    <t>A. RAČUN PRIHODA I RASHODA</t>
  </si>
  <si>
    <t>6</t>
  </si>
  <si>
    <t>Prihodi poslovanja</t>
  </si>
  <si>
    <t>63</t>
  </si>
  <si>
    <t>Pomoći iz inozemstva i od subjekata unutar općeg proračuna</t>
  </si>
  <si>
    <t>634</t>
  </si>
  <si>
    <t>Pomoći od izvanproračunskih korisnika</t>
  </si>
  <si>
    <t>636</t>
  </si>
  <si>
    <t>Pomoći proračunskim korisnicima iz proračuna koji im nije nadležan</t>
  </si>
  <si>
    <t>Pomoći temeljem prijenosa EU sredstava</t>
  </si>
  <si>
    <t>Prihodi od imovine</t>
  </si>
  <si>
    <t>Prihodi od financijske imovine</t>
  </si>
  <si>
    <t>65</t>
  </si>
  <si>
    <t>Prihodi od upravnih i administrativnih pristojbi, pristojbi po posebnim propisima i naknada</t>
  </si>
  <si>
    <t>652</t>
  </si>
  <si>
    <t>Prihodi po posebnim propisima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</si>
  <si>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</si>
  <si>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</si>
  <si>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</si>
  <si>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</si>
  <si>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</si>
  <si>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</si>
  <si>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 xml:space="preserve">Prihodi iz nadležnog proračuna za financiranje redovne djelatnosti proračunskih korisnika </t>
  </si>
  <si>
    <t>Prihodi od prodaje nefinancijske imovine</t>
  </si>
  <si>
    <t>Prihodi od prodje proizvedene dugotrajne imovine</t>
  </si>
  <si>
    <t>Prihodi od prodaje građevinskih objekata</t>
  </si>
  <si>
    <t>3</t>
  </si>
  <si>
    <t>Rashodi poslovanja</t>
  </si>
  <si>
    <t>324</t>
  </si>
  <si>
    <t xml:space="preserve">Naknade troškova osobama izvan radnog odnosa                                                        </t>
  </si>
  <si>
    <t>4</t>
  </si>
  <si>
    <t>Rashodi za nabavu nefinancijske imovine</t>
  </si>
  <si>
    <t>9</t>
  </si>
  <si>
    <t>Vlastiti izvori</t>
  </si>
  <si>
    <t>92</t>
  </si>
  <si>
    <t>Rezultat poslovanja</t>
  </si>
  <si>
    <t>922</t>
  </si>
  <si>
    <t>Višak prihoda</t>
  </si>
  <si>
    <t>Manjak prihoda</t>
  </si>
  <si>
    <t>Izvori financiranja - prihodi:</t>
  </si>
  <si>
    <t>Brojčana oznaka i naziv</t>
  </si>
  <si>
    <t xml:space="preserve">Izvor 1. </t>
  </si>
  <si>
    <t>OPĆI PRIHODI I PRIMICI</t>
  </si>
  <si>
    <t xml:space="preserve">Izvor 2. </t>
  </si>
  <si>
    <t>VLASTITI PRIHODI</t>
  </si>
  <si>
    <t xml:space="preserve">Izvor 3. </t>
  </si>
  <si>
    <t>PRIHODI ZA POSEBNE NAMJENE</t>
  </si>
  <si>
    <t xml:space="preserve">Izvor 4. </t>
  </si>
  <si>
    <t>POMOĆI</t>
  </si>
  <si>
    <t xml:space="preserve">Izvor 5. </t>
  </si>
  <si>
    <t>DONACIJE</t>
  </si>
  <si>
    <t xml:space="preserve">Izvor 6. </t>
  </si>
  <si>
    <t>PRIHODI OD PRODAJE ILI ZAMJENE NEFINANCIJSKE IMOVINE I NAKNADE S NASLOVA OSIGURANJA</t>
  </si>
  <si>
    <t>UKUPNO</t>
  </si>
  <si>
    <t>U članku 2. stupac Proračun 2022. mijenja se kako slijedi:</t>
  </si>
  <si>
    <t>Proračun
2022.</t>
  </si>
  <si>
    <t>Novi plan 2022.</t>
  </si>
  <si>
    <t>I. OPĆI DIO</t>
  </si>
  <si>
    <t>Članak 1.</t>
  </si>
  <si>
    <t xml:space="preserve">"A. RAČUN PRIHODA I RASHODA </t>
  </si>
  <si>
    <t>Prihodi ukupno</t>
  </si>
  <si>
    <t>7</t>
  </si>
  <si>
    <t>Rashodi ukupno</t>
  </si>
  <si>
    <t>RAZLIKA − VIŠAK/MANJAK</t>
  </si>
  <si>
    <t>B. RASPOLOŽIVA SREDSTVA IZ PRETHODNIH GODINA (VIŠAK PRIHODA I REZERVIRANJA)</t>
  </si>
  <si>
    <t>UKUPAN DONOS VIŠKA/MANJKA IZ PRETHODNE GODINE</t>
  </si>
  <si>
    <t>Višak prihoda iz prethodne godine koji će se rasporediti</t>
  </si>
  <si>
    <t>Manjak prihoda iz prethodne godine za pokriće</t>
  </si>
  <si>
    <t>RAZLIKA VIŠAK/MANJAK IZ PRETHODNE GODINE KOJI ĆE SE POKRITI/RASPOREDITI</t>
  </si>
  <si>
    <t>UKUPNO PRORAČUN (A.+B.+C.)</t>
  </si>
  <si>
    <t>Naziv</t>
  </si>
  <si>
    <t>PRIHODI I PRIMICI</t>
  </si>
  <si>
    <t>RASHODI I IZDACI</t>
  </si>
  <si>
    <t>VIŠAK/MANJAK +
NETO ZADUŽIVANJE/FINANCIRANJE +
RAZLIKA VIŠAK/MANJAK IZ PRETHODNE GODINE KOJI ĆE SE POKRITI/RASPOREDITI</t>
  </si>
  <si>
    <t xml:space="preserve">     Financijski plan Osnovne škole Milana Langa za 2022. godinu (u daljnjem tekstu: Financijski plan) u članku 1. stupac Proračun 2022. mijenja se kako slijedi:</t>
  </si>
  <si>
    <t xml:space="preserve">Novi plan 
2022. </t>
  </si>
  <si>
    <t>Izvor   1.</t>
  </si>
  <si>
    <t>Izvor   2.</t>
  </si>
  <si>
    <t>Izvor   3.</t>
  </si>
  <si>
    <t>Izvor   4.</t>
  </si>
  <si>
    <t>Izvor   5.</t>
  </si>
  <si>
    <t>Izvor   6.</t>
  </si>
  <si>
    <t>PRIHODI OD PRODAJE NEFINANCIJSKE IMOVINE</t>
  </si>
  <si>
    <t>Tekući projekt  T407141</t>
  </si>
  <si>
    <t>Vjetar u leđa - faza V - OŠ M. Langa</t>
  </si>
  <si>
    <t>VRSTA RASHODA / IZDATAKA                PLANIRANO</t>
  </si>
  <si>
    <t>V. IZMJENE I DOPUNE FINANCIJSKOG PLANA OSNOVNE ŠKOLE MILANA LANGA ZA 2022. GODINU</t>
  </si>
  <si>
    <t xml:space="preserve">      Na temelju članka 39. Zakona o proračunu (Narodne novine broj 144/21.) i članka 26. Statuta Osnovne škole Milana Langa, Školski odbor Osnove škole Milana Langa na svojoj 23. sjednici održanoj 27. prosinca 2022. godine donio je: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</si>
</sst>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</font>
    <font>
      <sz val="8"/>
      <color rgb="FF000000"/>
      <name val="Arial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Geneva"/>
      <charset val="238"/>
    </font>
    <font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3535FF"/>
        <bgColor rgb="FF3535FF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FEDE01"/>
        <bgColor rgb="FFFEDE01"/>
      </patternFill>
    </fill>
    <fill>
      <patternFill patternType="solid">
        <fgColor rgb="FFB9E9FF"/>
        <bgColor rgb="FFB9E9FF"/>
      </patternFill>
    </fill>
    <fill>
      <patternFill patternType="none">
        <fgColor rgb="FFB9E9FF"/>
        <bgColor rgb="FFB9E9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5" fillId="7" borderId="0" applyNumberFormat="0" applyBorder="0" applyProtection="0"/>
    <xf numFmtId="0" fontId="7" fillId="7" borderId="0" applyNumberFormat="0" applyFont="0" applyBorder="0" applyProtection="0"/>
    <xf numFmtId="0" fontId="1" fillId="7" borderId="0"/>
    <xf numFmtId="0" fontId="5" fillId="7" borderId="0" applyNumberFormat="0" applyFont="0" applyBorder="0" applyProtection="0"/>
    <xf numFmtId="0" fontId="16" fillId="7" borderId="0" applyNumberFormat="0" applyBorder="0" applyProtection="0"/>
    <xf numFmtId="0" fontId="5" fillId="7" borderId="0"/>
    <xf numFmtId="0" fontId="5" fillId="7" borderId="0" applyNumberFormat="0" applyBorder="0" applyProtection="0">
      <alignment wrapText="1"/>
    </xf>
    <xf numFmtId="0" fontId="5" fillId="7" borderId="0" applyNumberFormat="0" applyBorder="0" applyProtection="0"/>
  </cellStyleXfs>
  <cellXfs count="118">
    <xf numFmtId="0" fontId="2" fillId="0" borderId="0" xfId="0" applyFont="1" applyFill="1" applyBorder="1"/>
    <xf numFmtId="0" fontId="2" fillId="0" borderId="0" xfId="0" applyFont="1" applyFill="1" applyBorder="1"/>
    <xf numFmtId="0" fontId="8" fillId="7" borderId="0" xfId="3" applyFont="1" applyFill="1" applyAlignment="1">
      <alignment horizontal="left" vertical="center" wrapText="1"/>
    </xf>
    <xf numFmtId="3" fontId="10" fillId="8" borderId="3" xfId="0" applyNumberFormat="1" applyFont="1" applyFill="1" applyBorder="1" applyAlignment="1" applyProtection="1">
      <alignment horizontal="center" wrapText="1"/>
    </xf>
    <xf numFmtId="3" fontId="10" fillId="8" borderId="4" xfId="0" applyNumberFormat="1" applyFont="1" applyFill="1" applyBorder="1" applyAlignment="1" applyProtection="1">
      <alignment horizontal="center" wrapText="1"/>
    </xf>
    <xf numFmtId="0" fontId="11" fillId="7" borderId="0" xfId="3" applyFont="1" applyFill="1" applyAlignment="1">
      <alignment vertical="center"/>
    </xf>
    <xf numFmtId="0" fontId="12" fillId="7" borderId="0" xfId="5" applyFont="1" applyAlignment="1">
      <alignment vertical="center" wrapText="1"/>
    </xf>
    <xf numFmtId="3" fontId="12" fillId="7" borderId="0" xfId="5" applyNumberFormat="1" applyFont="1" applyAlignment="1">
      <alignment vertical="center"/>
    </xf>
    <xf numFmtId="4" fontId="10" fillId="7" borderId="0" xfId="5" applyNumberFormat="1" applyFont="1" applyAlignment="1">
      <alignment vertical="center"/>
    </xf>
    <xf numFmtId="4" fontId="10" fillId="7" borderId="0" xfId="5" applyNumberFormat="1" applyFont="1" applyAlignment="1">
      <alignment vertical="center" wrapText="1"/>
    </xf>
    <xf numFmtId="3" fontId="10" fillId="7" borderId="0" xfId="5" applyNumberFormat="1" applyFont="1" applyAlignment="1">
      <alignment vertical="center"/>
    </xf>
    <xf numFmtId="4" fontId="12" fillId="7" borderId="0" xfId="5" applyNumberFormat="1" applyFont="1" applyAlignment="1">
      <alignment vertical="center"/>
    </xf>
    <xf numFmtId="4" fontId="12" fillId="7" borderId="0" xfId="5" applyNumberFormat="1" applyFont="1" applyAlignment="1">
      <alignment vertical="center" wrapText="1"/>
    </xf>
    <xf numFmtId="4" fontId="13" fillId="7" borderId="0" xfId="5" applyNumberFormat="1" applyFont="1" applyAlignment="1">
      <alignment vertical="center"/>
    </xf>
    <xf numFmtId="4" fontId="13" fillId="7" borderId="0" xfId="5" applyNumberFormat="1" applyFont="1" applyAlignment="1">
      <alignment vertical="center" wrapText="1"/>
    </xf>
    <xf numFmtId="3" fontId="13" fillId="7" borderId="0" xfId="5" applyNumberFormat="1" applyFont="1" applyAlignment="1">
      <alignment vertical="center"/>
    </xf>
    <xf numFmtId="3" fontId="13" fillId="7" borderId="0" xfId="5" applyNumberFormat="1" applyFont="1" applyAlignment="1">
      <alignment horizontal="left" vertical="center"/>
    </xf>
    <xf numFmtId="0" fontId="10" fillId="7" borderId="0" xfId="5" applyNumberFormat="1" applyFont="1" applyAlignment="1">
      <alignment horizontal="left" vertical="center"/>
    </xf>
    <xf numFmtId="0" fontId="12" fillId="7" borderId="0" xfId="5" applyNumberFormat="1" applyFont="1" applyAlignment="1">
      <alignment horizontal="left" vertical="center"/>
    </xf>
    <xf numFmtId="0" fontId="12" fillId="7" borderId="0" xfId="5" applyFont="1" applyAlignment="1">
      <alignment vertical="center"/>
    </xf>
    <xf numFmtId="0" fontId="10" fillId="7" borderId="0" xfId="5" applyFont="1" applyAlignment="1">
      <alignment vertical="center"/>
    </xf>
    <xf numFmtId="0" fontId="14" fillId="7" borderId="5" xfId="0" applyFont="1" applyFill="1" applyBorder="1" applyAlignment="1" applyProtection="1">
      <alignment vertical="center" wrapText="1"/>
    </xf>
    <xf numFmtId="3" fontId="14" fillId="7" borderId="0" xfId="0" applyNumberFormat="1" applyFont="1" applyFill="1" applyBorder="1" applyAlignment="1" applyProtection="1">
      <alignment vertical="center" wrapText="1"/>
    </xf>
    <xf numFmtId="0" fontId="14" fillId="7" borderId="0" xfId="0" applyFont="1" applyFill="1" applyBorder="1" applyAlignment="1" applyProtection="1">
      <alignment vertical="center" wrapText="1"/>
    </xf>
    <xf numFmtId="3" fontId="14" fillId="7" borderId="0" xfId="0" applyNumberFormat="1" applyFont="1" applyFill="1" applyBorder="1" applyAlignment="1" applyProtection="1">
      <alignment horizontal="right" vertical="center" wrapText="1"/>
    </xf>
    <xf numFmtId="0" fontId="10" fillId="7" borderId="6" xfId="5" applyFont="1" applyBorder="1" applyAlignment="1">
      <alignment vertical="center"/>
    </xf>
    <xf numFmtId="0" fontId="10" fillId="7" borderId="7" xfId="5" applyFont="1" applyBorder="1" applyAlignment="1">
      <alignment vertical="center" wrapText="1"/>
    </xf>
    <xf numFmtId="3" fontId="10" fillId="7" borderId="7" xfId="5" applyNumberFormat="1" applyFont="1" applyBorder="1" applyAlignment="1">
      <alignment vertical="center"/>
    </xf>
    <xf numFmtId="3" fontId="10" fillId="7" borderId="8" xfId="5" applyNumberFormat="1" applyFont="1" applyBorder="1" applyAlignment="1">
      <alignment vertical="center"/>
    </xf>
    <xf numFmtId="4" fontId="9" fillId="9" borderId="0" xfId="5" applyNumberFormat="1" applyFont="1" applyFill="1" applyAlignment="1">
      <alignment vertical="center" wrapText="1"/>
    </xf>
    <xf numFmtId="3" fontId="9" fillId="9" borderId="0" xfId="5" applyNumberFormat="1" applyFont="1" applyFill="1" applyAlignment="1">
      <alignment vertical="center"/>
    </xf>
    <xf numFmtId="4" fontId="9" fillId="9" borderId="0" xfId="5" applyNumberFormat="1" applyFont="1" applyFill="1" applyAlignment="1">
      <alignment vertical="center"/>
    </xf>
    <xf numFmtId="0" fontId="9" fillId="9" borderId="0" xfId="5" applyNumberFormat="1" applyFont="1" applyFill="1" applyAlignment="1">
      <alignment horizontal="left" vertical="center"/>
    </xf>
    <xf numFmtId="4" fontId="13" fillId="9" borderId="0" xfId="5" applyNumberFormat="1" applyFont="1" applyFill="1" applyAlignment="1">
      <alignment vertical="center"/>
    </xf>
    <xf numFmtId="4" fontId="13" fillId="9" borderId="0" xfId="5" applyNumberFormat="1" applyFont="1" applyFill="1" applyAlignment="1">
      <alignment vertical="center" wrapText="1"/>
    </xf>
    <xf numFmtId="3" fontId="13" fillId="9" borderId="0" xfId="5" applyNumberFormat="1" applyFont="1" applyFill="1" applyAlignment="1">
      <alignment vertical="center"/>
    </xf>
    <xf numFmtId="3" fontId="12" fillId="7" borderId="0" xfId="5" applyNumberFormat="1" applyFont="1" applyAlignment="1">
      <alignment horizontal="left" vertical="center"/>
    </xf>
    <xf numFmtId="3" fontId="10" fillId="7" borderId="0" xfId="5" applyNumberFormat="1" applyFont="1" applyAlignment="1">
      <alignment horizontal="left" vertical="center"/>
    </xf>
    <xf numFmtId="0" fontId="8" fillId="7" borderId="0" xfId="2" applyFont="1" applyFill="1" applyAlignment="1">
      <alignment wrapText="1"/>
    </xf>
    <xf numFmtId="0" fontId="8" fillId="7" borderId="0" xfId="2" applyFont="1" applyFill="1" applyAlignment="1">
      <alignment horizontal="left" wrapText="1"/>
    </xf>
    <xf numFmtId="0" fontId="0" fillId="0" borderId="0" xfId="0"/>
    <xf numFmtId="0" fontId="11" fillId="7" borderId="0" xfId="2" applyFont="1" applyFill="1" applyAlignment="1">
      <alignment horizontal="left"/>
    </xf>
    <xf numFmtId="0" fontId="18" fillId="7" borderId="0" xfId="2" applyFont="1" applyFill="1" applyAlignment="1">
      <alignment horizontal="left"/>
    </xf>
    <xf numFmtId="0" fontId="18" fillId="7" borderId="0" xfId="7" applyFont="1"/>
    <xf numFmtId="3" fontId="19" fillId="10" borderId="9" xfId="0" applyNumberFormat="1" applyFont="1" applyFill="1" applyBorder="1" applyAlignment="1" applyProtection="1">
      <alignment horizontal="center" vertical="center" wrapText="1"/>
    </xf>
    <xf numFmtId="0" fontId="11" fillId="7" borderId="10" xfId="2" applyFont="1" applyFill="1" applyBorder="1" applyAlignment="1">
      <alignment horizontal="left" vertical="center"/>
    </xf>
    <xf numFmtId="0" fontId="11" fillId="7" borderId="1" xfId="2" applyFont="1" applyFill="1" applyBorder="1" applyAlignment="1">
      <alignment horizontal="left" vertical="center"/>
    </xf>
    <xf numFmtId="3" fontId="11" fillId="7" borderId="9" xfId="8" applyNumberFormat="1" applyFont="1" applyFill="1" applyBorder="1" applyAlignment="1">
      <alignment horizontal="right" vertical="center"/>
    </xf>
    <xf numFmtId="0" fontId="18" fillId="7" borderId="9" xfId="7" applyFont="1" applyBorder="1" applyAlignment="1">
      <alignment vertical="center"/>
    </xf>
    <xf numFmtId="3" fontId="18" fillId="7" borderId="9" xfId="8" applyNumberFormat="1" applyFont="1" applyFill="1" applyBorder="1" applyAlignment="1">
      <alignment horizontal="right" vertical="center"/>
    </xf>
    <xf numFmtId="0" fontId="11" fillId="7" borderId="10" xfId="6" applyFont="1" applyFill="1" applyBorder="1" applyAlignment="1">
      <alignment horizontal="left" vertical="center"/>
    </xf>
    <xf numFmtId="0" fontId="11" fillId="7" borderId="1" xfId="6" applyFont="1" applyFill="1" applyBorder="1" applyAlignment="1">
      <alignment horizontal="justify" vertical="center"/>
    </xf>
    <xf numFmtId="0" fontId="11" fillId="7" borderId="0" xfId="6" applyFont="1" applyFill="1" applyAlignment="1">
      <alignment horizontal="justify" vertical="center"/>
    </xf>
    <xf numFmtId="3" fontId="11" fillId="7" borderId="0" xfId="9" applyNumberFormat="1" applyFont="1" applyFill="1" applyAlignment="1">
      <alignment vertical="center"/>
    </xf>
    <xf numFmtId="0" fontId="18" fillId="7" borderId="0" xfId="7" applyFont="1" applyAlignment="1">
      <alignment vertical="center"/>
    </xf>
    <xf numFmtId="0" fontId="11" fillId="7" borderId="0" xfId="2" applyFont="1" applyFill="1" applyAlignment="1">
      <alignment vertical="center"/>
    </xf>
    <xf numFmtId="0" fontId="18" fillId="7" borderId="0" xfId="2" applyFont="1" applyFill="1" applyAlignment="1">
      <alignment vertical="center"/>
    </xf>
    <xf numFmtId="3" fontId="20" fillId="7" borderId="9" xfId="2" applyNumberFormat="1" applyFont="1" applyFill="1" applyBorder="1" applyAlignment="1">
      <alignment horizontal="right" vertical="center"/>
    </xf>
    <xf numFmtId="3" fontId="11" fillId="7" borderId="9" xfId="2" applyNumberFormat="1" applyFont="1" applyFill="1" applyBorder="1" applyAlignment="1">
      <alignment horizontal="right" vertical="center"/>
    </xf>
    <xf numFmtId="0" fontId="18" fillId="7" borderId="9" xfId="7" applyFont="1" applyBorder="1" applyAlignment="1">
      <alignment horizontal="left" vertical="center"/>
    </xf>
    <xf numFmtId="0" fontId="18" fillId="7" borderId="10" xfId="6" applyFont="1" applyFill="1" applyBorder="1" applyAlignment="1">
      <alignment horizontal="left" vertical="center"/>
    </xf>
    <xf numFmtId="3" fontId="18" fillId="7" borderId="9" xfId="2" applyNumberFormat="1" applyFont="1" applyFill="1" applyBorder="1" applyAlignment="1">
      <alignment horizontal="right" vertical="center"/>
    </xf>
    <xf numFmtId="3" fontId="21" fillId="7" borderId="9" xfId="2" applyNumberFormat="1" applyFont="1" applyFill="1" applyBorder="1" applyAlignment="1">
      <alignment horizontal="right" vertical="center"/>
    </xf>
    <xf numFmtId="0" fontId="18" fillId="7" borderId="0" xfId="6" applyFont="1" applyFill="1" applyAlignment="1">
      <alignment horizontal="left" vertical="center"/>
    </xf>
    <xf numFmtId="0" fontId="18" fillId="7" borderId="0" xfId="6" applyFont="1" applyFill="1" applyAlignment="1">
      <alignment horizontal="justify" vertical="center"/>
    </xf>
    <xf numFmtId="0" fontId="11" fillId="7" borderId="0" xfId="2" applyFont="1" applyFill="1" applyAlignment="1">
      <alignment horizontal="left" vertical="center"/>
    </xf>
    <xf numFmtId="0" fontId="18" fillId="7" borderId="0" xfId="2" applyFont="1" applyFill="1" applyAlignment="1">
      <alignment horizontal="left" vertical="center"/>
    </xf>
    <xf numFmtId="0" fontId="11" fillId="7" borderId="10" xfId="6" applyFont="1" applyFill="1" applyBorder="1" applyAlignment="1">
      <alignment vertical="center"/>
    </xf>
    <xf numFmtId="0" fontId="11" fillId="7" borderId="1" xfId="6" applyFont="1" applyFill="1" applyBorder="1" applyAlignment="1">
      <alignment vertical="center"/>
    </xf>
    <xf numFmtId="3" fontId="11" fillId="7" borderId="11" xfId="2" applyNumberFormat="1" applyFont="1" applyFill="1" applyBorder="1" applyAlignment="1">
      <alignment horizontal="right" vertical="center"/>
    </xf>
    <xf numFmtId="3" fontId="11" fillId="7" borderId="10" xfId="2" applyNumberFormat="1" applyFont="1" applyFill="1" applyBorder="1" applyAlignment="1">
      <alignment horizontal="right" vertical="center"/>
    </xf>
    <xf numFmtId="3" fontId="11" fillId="7" borderId="12" xfId="2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3" fillId="0" borderId="1" xfId="1" applyNumberFormat="1" applyFont="1" applyFill="1" applyBorder="1" applyAlignment="1">
      <alignment vertical="center" wrapText="1" readingOrder="1"/>
    </xf>
    <xf numFmtId="0" fontId="3" fillId="0" borderId="1" xfId="1" applyNumberFormat="1" applyFont="1" applyFill="1" applyBorder="1" applyAlignment="1">
      <alignment horizontal="right" vertical="center" wrapText="1" readingOrder="1"/>
    </xf>
    <xf numFmtId="0" fontId="22" fillId="2" borderId="0" xfId="1" applyFont="1" applyFill="1" applyAlignment="1">
      <alignment horizontal="left" vertical="center" wrapText="1" readingOrder="1"/>
    </xf>
    <xf numFmtId="0" fontId="22" fillId="2" borderId="0" xfId="1" applyFont="1" applyFill="1" applyAlignment="1">
      <alignment vertical="center" wrapText="1" readingOrder="1"/>
    </xf>
    <xf numFmtId="3" fontId="22" fillId="2" borderId="0" xfId="1" applyNumberFormat="1" applyFont="1" applyFill="1" applyAlignment="1">
      <alignment horizontal="right" vertical="center" wrapText="1" readingOrder="1"/>
    </xf>
    <xf numFmtId="3" fontId="22" fillId="2" borderId="0" xfId="1" applyNumberFormat="1" applyFont="1" applyFill="1" applyAlignment="1">
      <alignment vertical="center" wrapText="1" readingOrder="1"/>
    </xf>
    <xf numFmtId="0" fontId="19" fillId="3" borderId="0" xfId="1" applyFont="1" applyFill="1" applyAlignment="1">
      <alignment horizontal="left" vertical="center" wrapText="1" readingOrder="1"/>
    </xf>
    <xf numFmtId="0" fontId="19" fillId="3" borderId="0" xfId="1" applyFont="1" applyFill="1" applyAlignment="1">
      <alignment vertical="center" wrapText="1" readingOrder="1"/>
    </xf>
    <xf numFmtId="3" fontId="19" fillId="3" borderId="0" xfId="1" applyNumberFormat="1" applyFont="1" applyFill="1" applyAlignment="1">
      <alignment horizontal="right" vertical="center" wrapText="1" readingOrder="1"/>
    </xf>
    <xf numFmtId="3" fontId="19" fillId="3" borderId="0" xfId="1" applyNumberFormat="1" applyFont="1" applyFill="1" applyAlignment="1">
      <alignment vertical="center" wrapText="1" readingOrder="1"/>
    </xf>
    <xf numFmtId="0" fontId="19" fillId="4" borderId="0" xfId="1" applyFont="1" applyFill="1" applyAlignment="1">
      <alignment horizontal="left" vertical="center" wrapText="1" readingOrder="1"/>
    </xf>
    <xf numFmtId="0" fontId="19" fillId="4" borderId="0" xfId="1" applyFont="1" applyFill="1" applyAlignment="1">
      <alignment vertical="center" wrapText="1" readingOrder="1"/>
    </xf>
    <xf numFmtId="3" fontId="19" fillId="4" borderId="0" xfId="1" applyNumberFormat="1" applyFont="1" applyFill="1" applyAlignment="1">
      <alignment horizontal="right" vertical="center" wrapText="1" readingOrder="1"/>
    </xf>
    <xf numFmtId="3" fontId="19" fillId="4" borderId="0" xfId="1" applyNumberFormat="1" applyFont="1" applyFill="1" applyAlignment="1">
      <alignment vertical="center" wrapText="1" readingOrder="1"/>
    </xf>
    <xf numFmtId="0" fontId="19" fillId="5" borderId="0" xfId="1" applyFont="1" applyFill="1" applyAlignment="1">
      <alignment horizontal="left" vertical="center" wrapText="1" readingOrder="1"/>
    </xf>
    <xf numFmtId="0" fontId="19" fillId="5" borderId="0" xfId="1" applyFont="1" applyFill="1" applyAlignment="1">
      <alignment vertical="center" wrapText="1" readingOrder="1"/>
    </xf>
    <xf numFmtId="3" fontId="19" fillId="5" borderId="0" xfId="1" applyNumberFormat="1" applyFont="1" applyFill="1" applyAlignment="1">
      <alignment horizontal="right" vertical="center" wrapText="1" readingOrder="1"/>
    </xf>
    <xf numFmtId="3" fontId="19" fillId="5" borderId="0" xfId="1" applyNumberFormat="1" applyFont="1" applyFill="1" applyAlignment="1">
      <alignment vertical="center" wrapText="1" readingOrder="1"/>
    </xf>
    <xf numFmtId="0" fontId="19" fillId="6" borderId="0" xfId="1" applyFont="1" applyFill="1" applyAlignment="1">
      <alignment horizontal="left" vertical="center" wrapText="1" readingOrder="1"/>
    </xf>
    <xf numFmtId="0" fontId="19" fillId="6" borderId="0" xfId="1" applyFont="1" applyFill="1" applyAlignment="1">
      <alignment vertical="center" wrapText="1" readingOrder="1"/>
    </xf>
    <xf numFmtId="3" fontId="19" fillId="6" borderId="0" xfId="1" applyNumberFormat="1" applyFont="1" applyFill="1" applyAlignment="1">
      <alignment horizontal="right" vertical="center" wrapText="1" readingOrder="1"/>
    </xf>
    <xf numFmtId="3" fontId="19" fillId="6" borderId="0" xfId="1" applyNumberFormat="1" applyFont="1" applyFill="1" applyAlignment="1">
      <alignment vertical="center" wrapText="1" readingOrder="1"/>
    </xf>
    <xf numFmtId="0" fontId="19" fillId="0" borderId="0" xfId="1" applyFont="1" applyAlignment="1">
      <alignment horizontal="left" vertical="center" wrapText="1" readingOrder="1"/>
    </xf>
    <xf numFmtId="0" fontId="19" fillId="0" borderId="0" xfId="1" applyFont="1" applyAlignment="1">
      <alignment vertical="center" wrapText="1" readingOrder="1"/>
    </xf>
    <xf numFmtId="3" fontId="19" fillId="0" borderId="0" xfId="1" applyNumberFormat="1" applyFont="1" applyAlignment="1">
      <alignment horizontal="right" vertical="center" wrapText="1" readingOrder="1"/>
    </xf>
    <xf numFmtId="3" fontId="19" fillId="0" borderId="0" xfId="1" applyNumberFormat="1" applyFont="1" applyAlignment="1">
      <alignment vertical="center" wrapText="1" readingOrder="1"/>
    </xf>
    <xf numFmtId="0" fontId="23" fillId="0" borderId="0" xfId="1" applyFont="1" applyAlignment="1">
      <alignment horizontal="left" vertical="center" wrapText="1" readingOrder="1"/>
    </xf>
    <xf numFmtId="0" fontId="23" fillId="0" borderId="0" xfId="1" applyFont="1" applyAlignment="1">
      <alignment vertical="center" wrapText="1" readingOrder="1"/>
    </xf>
    <xf numFmtId="3" fontId="23" fillId="0" borderId="0" xfId="1" applyNumberFormat="1" applyFont="1" applyAlignment="1">
      <alignment horizontal="right" vertical="center" wrapText="1" readingOrder="1"/>
    </xf>
    <xf numFmtId="3" fontId="23" fillId="0" borderId="0" xfId="1" applyNumberFormat="1" applyFont="1" applyAlignment="1">
      <alignment vertical="center" wrapText="1" readingOrder="1"/>
    </xf>
    <xf numFmtId="0" fontId="3" fillId="0" borderId="1" xfId="1" applyNumberFormat="1" applyFont="1" applyFill="1" applyBorder="1" applyAlignment="1">
      <alignment vertical="center" wrapText="1" readingOrder="1"/>
    </xf>
    <xf numFmtId="0" fontId="2" fillId="0" borderId="1" xfId="1" applyNumberFormat="1" applyFont="1" applyFill="1" applyBorder="1" applyAlignment="1">
      <alignment vertical="top" wrapText="1"/>
    </xf>
    <xf numFmtId="0" fontId="6" fillId="7" borderId="0" xfId="2" applyFont="1" applyFill="1" applyAlignment="1">
      <alignment horizontal="center" vertical="center"/>
    </xf>
    <xf numFmtId="0" fontId="8" fillId="7" borderId="0" xfId="3" applyFont="1" applyFill="1" applyAlignment="1">
      <alignment horizontal="left" vertical="center" wrapText="1"/>
    </xf>
    <xf numFmtId="0" fontId="9" fillId="8" borderId="2" xfId="4" applyFont="1" applyFill="1" applyBorder="1" applyAlignment="1">
      <alignment horizontal="center" vertical="center" wrapText="1"/>
    </xf>
    <xf numFmtId="0" fontId="9" fillId="8" borderId="3" xfId="4" applyFont="1" applyFill="1" applyBorder="1" applyAlignment="1">
      <alignment horizontal="center" vertical="center" wrapText="1"/>
    </xf>
    <xf numFmtId="0" fontId="10" fillId="8" borderId="3" xfId="2" applyFont="1" applyFill="1" applyBorder="1" applyAlignment="1">
      <alignment horizontal="center" vertical="center"/>
    </xf>
    <xf numFmtId="0" fontId="11" fillId="7" borderId="9" xfId="6" applyFont="1" applyFill="1" applyBorder="1" applyAlignment="1">
      <alignment vertical="center" wrapText="1"/>
    </xf>
    <xf numFmtId="0" fontId="15" fillId="7" borderId="0" xfId="2" applyFont="1" applyFill="1" applyAlignment="1">
      <alignment horizontal="center" wrapText="1"/>
    </xf>
    <xf numFmtId="0" fontId="6" fillId="7" borderId="0" xfId="6" applyFont="1" applyFill="1" applyAlignment="1">
      <alignment horizontal="center" wrapText="1"/>
    </xf>
    <xf numFmtId="0" fontId="6" fillId="7" borderId="0" xfId="6" applyFont="1" applyFill="1" applyAlignment="1">
      <alignment horizontal="left" wrapText="1"/>
    </xf>
    <xf numFmtId="0" fontId="17" fillId="0" borderId="0" xfId="0" applyFont="1" applyAlignment="1">
      <alignment horizontal="left" wrapText="1"/>
    </xf>
    <xf numFmtId="0" fontId="19" fillId="10" borderId="9" xfId="2" applyFont="1" applyFill="1" applyBorder="1" applyAlignment="1">
      <alignment horizontal="center" vertical="center"/>
    </xf>
    <xf numFmtId="0" fontId="11" fillId="7" borderId="9" xfId="7" applyFont="1" applyFill="1" applyBorder="1" applyAlignment="1">
      <alignment vertical="center" wrapText="1"/>
    </xf>
    <xf numFmtId="0" fontId="11" fillId="7" borderId="9" xfId="6" applyFont="1" applyFill="1" applyBorder="1" applyAlignment="1">
      <alignment horizontal="left" vertical="center" wrapText="1"/>
    </xf>
  </cellXfs>
  <cellStyles count="10">
    <cellStyle name="Normal" xfId="1" xr:uid="{00000000-0005-0000-0000-000000000000}"/>
    <cellStyle name="Normal 2" xfId="7" xr:uid="{586C4A9C-92E3-4D13-904E-4781A00148CC}"/>
    <cellStyle name="Normal 3" xfId="4" xr:uid="{608C7C41-9D1D-4573-B79C-BF27EDC0C1A7}"/>
    <cellStyle name="Normal_1_ akt proračuna 2012" xfId="3" xr:uid="{3E16A333-DF5A-4398-875A-10D4A7F4257B}"/>
    <cellStyle name="Normalno" xfId="0" builtinId="0"/>
    <cellStyle name="Normalno 2 2" xfId="5" xr:uid="{3C67ECAA-4F02-4981-BB55-5FB3BDA819A8}"/>
    <cellStyle name="Normalno 5" xfId="8" xr:uid="{3B2FA741-34BA-4356-A88B-61E6D689724F}"/>
    <cellStyle name="Obično_1Prihodi-rashodi2004 2" xfId="6" xr:uid="{7CC39B66-FA65-44A6-B3F6-F30087DD987F}"/>
    <cellStyle name="Obično_Knjiga1 2" xfId="9" xr:uid="{FA36C211-3A1A-42EC-A225-C8CA5CA7BA34}"/>
    <cellStyle name="Obično_obračun 2009 prva strana 2" xfId="2" xr:uid="{647DC565-346D-4999-9264-076635638CD1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A3C9B9"/>
      <rgbColor rgb="00000080"/>
      <rgbColor rgb="000000CE"/>
      <rgbColor rgb="003535FF"/>
      <rgbColor rgb="00C1C1FF"/>
      <rgbColor rgb="00E1E1FF"/>
      <rgbColor rgb="00FEDE01"/>
      <rgbColor rgb="00B9E9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2C465-F868-4C6E-A366-B05567F54D33}">
  <dimension ref="A1:E60"/>
  <sheetViews>
    <sheetView workbookViewId="0">
      <selection activeCell="C24" sqref="C24"/>
    </sheetView>
  </sheetViews>
  <sheetFormatPr defaultRowHeight="15"/>
  <cols>
    <col min="2" max="2" width="29.42578125" customWidth="1"/>
    <col min="3" max="3" width="12.85546875" customWidth="1"/>
    <col min="4" max="4" width="9.42578125" bestFit="1" customWidth="1"/>
    <col min="5" max="5" width="12.28515625" customWidth="1"/>
  </cols>
  <sheetData>
    <row r="1" spans="1:5" ht="15.75">
      <c r="A1" s="105" t="s">
        <v>70</v>
      </c>
      <c r="B1" s="105"/>
      <c r="C1" s="105"/>
      <c r="D1" s="105"/>
      <c r="E1" s="105"/>
    </row>
    <row r="2" spans="1:5" ht="15.75">
      <c r="A2" s="106" t="s">
        <v>127</v>
      </c>
      <c r="B2" s="106"/>
      <c r="C2" s="106"/>
      <c r="D2" s="106"/>
      <c r="E2" s="106"/>
    </row>
    <row r="3" spans="1:5" ht="15.75">
      <c r="A3" s="2"/>
      <c r="B3" s="2"/>
      <c r="C3" s="2"/>
      <c r="D3" s="2"/>
      <c r="E3" s="2"/>
    </row>
    <row r="4" spans="1:5" ht="26.25">
      <c r="A4" s="107" t="s">
        <v>71</v>
      </c>
      <c r="B4" s="108"/>
      <c r="C4" s="3" t="s">
        <v>128</v>
      </c>
      <c r="D4" s="3" t="s">
        <v>72</v>
      </c>
      <c r="E4" s="4" t="s">
        <v>129</v>
      </c>
    </row>
    <row r="5" spans="1:5">
      <c r="A5" s="5" t="s">
        <v>73</v>
      </c>
      <c r="B5" s="6"/>
      <c r="C5" s="7"/>
      <c r="D5" s="7"/>
      <c r="E5" s="7"/>
    </row>
    <row r="6" spans="1:5">
      <c r="A6" s="31" t="s">
        <v>74</v>
      </c>
      <c r="B6" s="29" t="s">
        <v>75</v>
      </c>
      <c r="C6" s="30">
        <f>C7+C11+C13+C15+C18</f>
        <v>13833282</v>
      </c>
      <c r="D6" s="30">
        <f>D7+D11+D13+D15+D18</f>
        <v>730482</v>
      </c>
      <c r="E6" s="30">
        <f>E7+E11+E13+E15+E18</f>
        <v>13833282</v>
      </c>
    </row>
    <row r="7" spans="1:5" ht="31.5" customHeight="1">
      <c r="A7" s="8" t="s">
        <v>76</v>
      </c>
      <c r="B7" s="9" t="s">
        <v>77</v>
      </c>
      <c r="C7" s="10">
        <f>SUM(C8:C10)</f>
        <v>10671750</v>
      </c>
      <c r="D7" s="10">
        <f>SUM(D8:D10)</f>
        <v>379950</v>
      </c>
      <c r="E7" s="10">
        <f>SUM(E8:E10)</f>
        <v>10671750</v>
      </c>
    </row>
    <row r="8" spans="1:5" ht="30" customHeight="1">
      <c r="A8" s="11" t="s">
        <v>78</v>
      </c>
      <c r="B8" s="12" t="s">
        <v>79</v>
      </c>
      <c r="C8" s="7">
        <v>10000</v>
      </c>
      <c r="D8" s="7">
        <v>0</v>
      </c>
      <c r="E8" s="7">
        <v>10000</v>
      </c>
    </row>
    <row r="9" spans="1:5" ht="32.25" customHeight="1">
      <c r="A9" s="13" t="s">
        <v>80</v>
      </c>
      <c r="B9" s="14" t="s">
        <v>81</v>
      </c>
      <c r="C9" s="15">
        <v>10561750</v>
      </c>
      <c r="D9" s="15">
        <v>379950</v>
      </c>
      <c r="E9" s="15">
        <v>10561750</v>
      </c>
    </row>
    <row r="10" spans="1:5" ht="21" customHeight="1">
      <c r="A10" s="16">
        <v>638</v>
      </c>
      <c r="B10" s="14" t="s">
        <v>82</v>
      </c>
      <c r="C10" s="15">
        <v>100000</v>
      </c>
      <c r="D10" s="15">
        <v>0</v>
      </c>
      <c r="E10" s="15">
        <v>100000</v>
      </c>
    </row>
    <row r="11" spans="1:5" ht="14.25" customHeight="1">
      <c r="A11" s="17">
        <v>64</v>
      </c>
      <c r="B11" s="9" t="s">
        <v>83</v>
      </c>
      <c r="C11" s="10">
        <v>200</v>
      </c>
      <c r="D11" s="10">
        <v>0</v>
      </c>
      <c r="E11" s="10">
        <v>200</v>
      </c>
    </row>
    <row r="12" spans="1:5" ht="15.75" customHeight="1">
      <c r="A12" s="18">
        <v>641</v>
      </c>
      <c r="B12" s="12" t="s">
        <v>84</v>
      </c>
      <c r="C12" s="7">
        <v>200</v>
      </c>
      <c r="D12" s="7">
        <v>0</v>
      </c>
      <c r="E12" s="7">
        <v>200</v>
      </c>
    </row>
    <row r="13" spans="1:5" ht="43.5" customHeight="1">
      <c r="A13" s="8" t="s">
        <v>85</v>
      </c>
      <c r="B13" s="9" t="s">
        <v>86</v>
      </c>
      <c r="C13" s="10">
        <f>C14</f>
        <v>632000</v>
      </c>
      <c r="D13" s="10">
        <f>SUM(D14)</f>
        <v>0</v>
      </c>
      <c r="E13" s="10">
        <f>E14</f>
        <v>632000</v>
      </c>
    </row>
    <row r="14" spans="1:5" ht="19.5" customHeight="1">
      <c r="A14" s="11" t="s">
        <v>87</v>
      </c>
      <c r="B14" s="12" t="s">
        <v>88</v>
      </c>
      <c r="C14" s="7">
        <v>632000</v>
      </c>
      <c r="D14" s="7">
        <v>0</v>
      </c>
      <c r="E14" s="7">
        <v>632000</v>
      </c>
    </row>
    <row r="15" spans="1:5" ht="27" customHeight="1">
      <c r="A15" s="8" t="s">
        <v>89</v>
      </c>
      <c r="B15" s="9" t="s">
        <v>90</v>
      </c>
      <c r="C15" s="10">
        <f>SUM(C16:C17)</f>
        <v>53500</v>
      </c>
      <c r="D15" s="10">
        <f>SUM(D16:D17)</f>
        <v>-500</v>
      </c>
      <c r="E15" s="10">
        <f>SUM(E16:E17)</f>
        <v>53500</v>
      </c>
    </row>
    <row r="16" spans="1:5" ht="27" customHeight="1">
      <c r="A16" s="11" t="s">
        <v>91</v>
      </c>
      <c r="B16" s="12" t="s">
        <v>92</v>
      </c>
      <c r="C16" s="7">
        <v>28500</v>
      </c>
      <c r="D16" s="7">
        <v>-8500</v>
      </c>
      <c r="E16" s="7">
        <v>28500</v>
      </c>
    </row>
    <row r="17" spans="1:5" ht="26.25" customHeight="1">
      <c r="A17" s="11" t="s">
        <v>93</v>
      </c>
      <c r="B17" s="12" t="s">
        <v>94</v>
      </c>
      <c r="C17" s="7">
        <v>25000</v>
      </c>
      <c r="D17" s="7">
        <v>8000</v>
      </c>
      <c r="E17" s="7">
        <v>25000</v>
      </c>
    </row>
    <row r="18" spans="1:5" ht="39.75" customHeight="1">
      <c r="A18" s="17">
        <v>67</v>
      </c>
      <c r="B18" s="9" t="s">
        <v>95</v>
      </c>
      <c r="C18" s="10">
        <f>C19</f>
        <v>2475832</v>
      </c>
      <c r="D18" s="10">
        <f>D19</f>
        <v>351032</v>
      </c>
      <c r="E18" s="10">
        <f>E19</f>
        <v>2475832</v>
      </c>
    </row>
    <row r="19" spans="1:5" ht="44.25" customHeight="1">
      <c r="A19" s="18">
        <v>671</v>
      </c>
      <c r="B19" s="12" t="s">
        <v>95</v>
      </c>
      <c r="C19" s="7">
        <v>2475832</v>
      </c>
      <c r="D19" s="7">
        <v>351032</v>
      </c>
      <c r="E19" s="7">
        <v>2475832</v>
      </c>
    </row>
    <row r="20" spans="1:5" ht="26.25" customHeight="1">
      <c r="A20" s="32">
        <v>7</v>
      </c>
      <c r="B20" s="29" t="s">
        <v>96</v>
      </c>
      <c r="C20" s="30">
        <v>0</v>
      </c>
      <c r="D20" s="30">
        <v>0</v>
      </c>
      <c r="E20" s="30">
        <v>0</v>
      </c>
    </row>
    <row r="21" spans="1:5" ht="25.5" customHeight="1">
      <c r="A21" s="17">
        <v>72</v>
      </c>
      <c r="B21" s="9" t="s">
        <v>97</v>
      </c>
      <c r="C21" s="10">
        <v>0</v>
      </c>
      <c r="D21" s="10">
        <v>0</v>
      </c>
      <c r="E21" s="10">
        <v>0</v>
      </c>
    </row>
    <row r="22" spans="1:5" ht="26.25" customHeight="1">
      <c r="A22" s="18">
        <v>721</v>
      </c>
      <c r="B22" s="12" t="s">
        <v>98</v>
      </c>
      <c r="C22" s="7">
        <v>0</v>
      </c>
      <c r="D22" s="7">
        <v>0</v>
      </c>
      <c r="E22" s="7">
        <v>0</v>
      </c>
    </row>
    <row r="23" spans="1:5" ht="23.25" customHeight="1">
      <c r="A23" s="31" t="s">
        <v>99</v>
      </c>
      <c r="B23" s="29" t="s">
        <v>100</v>
      </c>
      <c r="C23" s="30">
        <f>C24+C28+C34+C36+C38</f>
        <v>13813445</v>
      </c>
      <c r="D23" s="30">
        <f>SUM(D24+D28+D34+D36+D38)</f>
        <v>23575</v>
      </c>
      <c r="E23" s="30">
        <f>E24+E28+E34+E36+E38</f>
        <v>13813445</v>
      </c>
    </row>
    <row r="24" spans="1:5">
      <c r="A24" s="8" t="s">
        <v>30</v>
      </c>
      <c r="B24" s="9" t="s">
        <v>31</v>
      </c>
      <c r="C24" s="10">
        <f>SUM(C25:C27)</f>
        <v>11225750</v>
      </c>
      <c r="D24" s="10">
        <f>SUM(D25:D27)</f>
        <v>0</v>
      </c>
      <c r="E24" s="10">
        <f>SUM(E25:E27)</f>
        <v>11225750</v>
      </c>
    </row>
    <row r="25" spans="1:5" ht="18" customHeight="1">
      <c r="A25" s="11" t="s">
        <v>32</v>
      </c>
      <c r="B25" s="12" t="s">
        <v>33</v>
      </c>
      <c r="C25" s="7">
        <v>8980550</v>
      </c>
      <c r="D25" s="7">
        <f>-(C25-E25)</f>
        <v>0</v>
      </c>
      <c r="E25" s="7">
        <v>8980550</v>
      </c>
    </row>
    <row r="26" spans="1:5" ht="14.25" customHeight="1">
      <c r="A26" s="11" t="s">
        <v>34</v>
      </c>
      <c r="B26" s="12" t="s">
        <v>35</v>
      </c>
      <c r="C26" s="7">
        <v>481000</v>
      </c>
      <c r="D26" s="7">
        <f>-(C26-E26)</f>
        <v>0</v>
      </c>
      <c r="E26" s="7">
        <v>481000</v>
      </c>
    </row>
    <row r="27" spans="1:5" ht="18" customHeight="1">
      <c r="A27" s="11" t="s">
        <v>36</v>
      </c>
      <c r="B27" s="12" t="s">
        <v>37</v>
      </c>
      <c r="C27" s="7">
        <v>1764200</v>
      </c>
      <c r="D27" s="7">
        <f>-(C27-E27)</f>
        <v>0</v>
      </c>
      <c r="E27" s="7">
        <v>1764200</v>
      </c>
    </row>
    <row r="28" spans="1:5" ht="14.25" customHeight="1">
      <c r="A28" s="8" t="s">
        <v>11</v>
      </c>
      <c r="B28" s="9" t="s">
        <v>8</v>
      </c>
      <c r="C28" s="10">
        <f>SUM(C29:C33)</f>
        <v>2366882</v>
      </c>
      <c r="D28" s="10">
        <f>SUM(D29:D33)</f>
        <v>962</v>
      </c>
      <c r="E28" s="10">
        <f>SUM(E29:E33)</f>
        <v>2366882</v>
      </c>
    </row>
    <row r="29" spans="1:5" ht="17.25" customHeight="1">
      <c r="A29" s="11" t="s">
        <v>20</v>
      </c>
      <c r="B29" s="12" t="s">
        <v>21</v>
      </c>
      <c r="C29" s="7">
        <v>665065</v>
      </c>
      <c r="D29" s="7">
        <f>-(C29-E29)</f>
        <v>0</v>
      </c>
      <c r="E29" s="7">
        <v>665065</v>
      </c>
    </row>
    <row r="30" spans="1:5" ht="15.75" customHeight="1">
      <c r="A30" s="11" t="s">
        <v>12</v>
      </c>
      <c r="B30" s="12" t="s">
        <v>13</v>
      </c>
      <c r="C30" s="7">
        <v>1079495</v>
      </c>
      <c r="D30" s="7">
        <f>E30-C30</f>
        <v>0</v>
      </c>
      <c r="E30" s="7">
        <v>1079495</v>
      </c>
    </row>
    <row r="31" spans="1:5" ht="13.5" customHeight="1">
      <c r="A31" s="11" t="s">
        <v>14</v>
      </c>
      <c r="B31" s="12" t="s">
        <v>15</v>
      </c>
      <c r="C31" s="7">
        <v>468260</v>
      </c>
      <c r="D31" s="7">
        <f>-(C31-E31)</f>
        <v>0</v>
      </c>
      <c r="E31" s="7">
        <v>468260</v>
      </c>
    </row>
    <row r="32" spans="1:5" ht="27.75" customHeight="1">
      <c r="A32" s="11" t="s">
        <v>101</v>
      </c>
      <c r="B32" s="12" t="s">
        <v>102</v>
      </c>
      <c r="C32" s="7">
        <v>0</v>
      </c>
      <c r="D32" s="7">
        <v>0</v>
      </c>
      <c r="E32" s="7">
        <v>0</v>
      </c>
    </row>
    <row r="33" spans="1:5" ht="24" customHeight="1">
      <c r="A33" s="11" t="s">
        <v>22</v>
      </c>
      <c r="B33" s="12" t="s">
        <v>23</v>
      </c>
      <c r="C33" s="7">
        <v>154062</v>
      </c>
      <c r="D33" s="7">
        <v>962</v>
      </c>
      <c r="E33" s="7">
        <v>154062</v>
      </c>
    </row>
    <row r="34" spans="1:5" ht="14.25" customHeight="1">
      <c r="A34" s="8" t="s">
        <v>24</v>
      </c>
      <c r="B34" s="9" t="s">
        <v>25</v>
      </c>
      <c r="C34" s="10">
        <f>C35</f>
        <v>11500</v>
      </c>
      <c r="D34" s="10">
        <f>D35</f>
        <v>1300</v>
      </c>
      <c r="E34" s="10">
        <f>E35</f>
        <v>11500</v>
      </c>
    </row>
    <row r="35" spans="1:5" ht="16.5" customHeight="1">
      <c r="A35" s="11" t="s">
        <v>26</v>
      </c>
      <c r="B35" s="12" t="s">
        <v>27</v>
      </c>
      <c r="C35" s="7">
        <v>11500</v>
      </c>
      <c r="D35" s="7">
        <v>1300</v>
      </c>
      <c r="E35" s="7">
        <v>11500</v>
      </c>
    </row>
    <row r="36" spans="1:5" s="1" customFormat="1" ht="30.75" customHeight="1">
      <c r="A36" s="37">
        <v>36</v>
      </c>
      <c r="B36" s="9" t="s">
        <v>53</v>
      </c>
      <c r="C36" s="10">
        <f>C37</f>
        <v>9046</v>
      </c>
      <c r="D36" s="10">
        <v>9046</v>
      </c>
      <c r="E36" s="10">
        <v>9046</v>
      </c>
    </row>
    <row r="37" spans="1:5" s="1" customFormat="1" ht="27" customHeight="1">
      <c r="A37" s="36">
        <v>366</v>
      </c>
      <c r="B37" s="12" t="s">
        <v>55</v>
      </c>
      <c r="C37" s="7">
        <v>9046</v>
      </c>
      <c r="D37" s="7">
        <v>9046</v>
      </c>
      <c r="E37" s="7">
        <v>9046</v>
      </c>
    </row>
    <row r="38" spans="1:5" ht="43.5" customHeight="1">
      <c r="A38" s="8" t="s">
        <v>16</v>
      </c>
      <c r="B38" s="9" t="s">
        <v>17</v>
      </c>
      <c r="C38" s="10">
        <f>C39</f>
        <v>200267</v>
      </c>
      <c r="D38" s="10">
        <f>D39</f>
        <v>12267</v>
      </c>
      <c r="E38" s="10">
        <f>E39</f>
        <v>200267</v>
      </c>
    </row>
    <row r="39" spans="1:5" ht="31.5" customHeight="1">
      <c r="A39" s="11" t="s">
        <v>18</v>
      </c>
      <c r="B39" s="12" t="s">
        <v>19</v>
      </c>
      <c r="C39" s="7">
        <v>200267</v>
      </c>
      <c r="D39" s="7">
        <v>12267</v>
      </c>
      <c r="E39" s="7">
        <v>200267</v>
      </c>
    </row>
    <row r="40" spans="1:5" ht="25.5" customHeight="1">
      <c r="A40" s="31" t="s">
        <v>103</v>
      </c>
      <c r="B40" s="29" t="s">
        <v>104</v>
      </c>
      <c r="C40" s="30">
        <f>C41</f>
        <v>139000</v>
      </c>
      <c r="D40" s="30">
        <f>D41</f>
        <v>-50000</v>
      </c>
      <c r="E40" s="30">
        <f>E41</f>
        <v>139000</v>
      </c>
    </row>
    <row r="41" spans="1:5" ht="27" customHeight="1">
      <c r="A41" s="8" t="s">
        <v>40</v>
      </c>
      <c r="B41" s="9" t="s">
        <v>41</v>
      </c>
      <c r="C41" s="10">
        <f>SUM(C42:C43)</f>
        <v>139000</v>
      </c>
      <c r="D41" s="10">
        <f>SUM(D42:D43)</f>
        <v>-50000</v>
      </c>
      <c r="E41" s="10">
        <f>SUM(E42:E43)</f>
        <v>139000</v>
      </c>
    </row>
    <row r="42" spans="1:5" ht="14.25" customHeight="1">
      <c r="A42" s="11" t="s">
        <v>42</v>
      </c>
      <c r="B42" s="12" t="s">
        <v>43</v>
      </c>
      <c r="C42" s="7">
        <v>35000</v>
      </c>
      <c r="D42" s="7">
        <v>-35000</v>
      </c>
      <c r="E42" s="7">
        <v>35000</v>
      </c>
    </row>
    <row r="43" spans="1:5" ht="25.5" customHeight="1">
      <c r="A43" s="11" t="s">
        <v>44</v>
      </c>
      <c r="B43" s="12" t="s">
        <v>45</v>
      </c>
      <c r="C43" s="7">
        <v>104000</v>
      </c>
      <c r="D43" s="7">
        <v>-15000</v>
      </c>
      <c r="E43" s="7">
        <v>104000</v>
      </c>
    </row>
    <row r="44" spans="1:5">
      <c r="A44" s="18"/>
      <c r="B44" s="12"/>
      <c r="C44" s="7"/>
      <c r="D44" s="7"/>
      <c r="E44" s="7"/>
    </row>
    <row r="45" spans="1:5">
      <c r="A45" s="33" t="s">
        <v>105</v>
      </c>
      <c r="B45" s="34" t="s">
        <v>106</v>
      </c>
      <c r="C45" s="35">
        <f t="shared" ref="C45:E46" si="0">C46</f>
        <v>119163</v>
      </c>
      <c r="D45" s="35">
        <f t="shared" si="0"/>
        <v>-102837</v>
      </c>
      <c r="E45" s="35">
        <f t="shared" si="0"/>
        <v>119163</v>
      </c>
    </row>
    <row r="46" spans="1:5" ht="15.75" customHeight="1">
      <c r="A46" s="8" t="s">
        <v>107</v>
      </c>
      <c r="B46" s="9" t="s">
        <v>108</v>
      </c>
      <c r="C46" s="10">
        <f t="shared" si="0"/>
        <v>119163</v>
      </c>
      <c r="D46" s="10">
        <f t="shared" si="0"/>
        <v>-102837</v>
      </c>
      <c r="E46" s="10">
        <f t="shared" si="0"/>
        <v>119163</v>
      </c>
    </row>
    <row r="47" spans="1:5" ht="15.75" customHeight="1">
      <c r="A47" s="11" t="s">
        <v>109</v>
      </c>
      <c r="B47" s="12" t="s">
        <v>110</v>
      </c>
      <c r="C47" s="7">
        <v>119163</v>
      </c>
      <c r="D47" s="7">
        <v>-102837</v>
      </c>
      <c r="E47" s="7">
        <v>119163</v>
      </c>
    </row>
    <row r="48" spans="1:5" ht="18" customHeight="1">
      <c r="A48" s="11" t="s">
        <v>109</v>
      </c>
      <c r="B48" s="12" t="s">
        <v>111</v>
      </c>
      <c r="C48" s="7">
        <v>0</v>
      </c>
      <c r="D48" s="7">
        <v>0</v>
      </c>
      <c r="E48" s="7">
        <v>0</v>
      </c>
    </row>
    <row r="49" spans="1:5">
      <c r="A49" s="19"/>
      <c r="B49" s="6"/>
      <c r="C49" s="7"/>
      <c r="D49" s="7"/>
      <c r="E49" s="7"/>
    </row>
    <row r="50" spans="1:5">
      <c r="A50" s="20" t="s">
        <v>112</v>
      </c>
      <c r="B50" s="6"/>
      <c r="C50" s="7"/>
      <c r="D50" s="7"/>
      <c r="E50" s="7"/>
    </row>
    <row r="51" spans="1:5">
      <c r="A51" s="19"/>
      <c r="B51" s="6"/>
      <c r="C51" s="7"/>
      <c r="D51" s="7"/>
      <c r="E51" s="7"/>
    </row>
    <row r="52" spans="1:5" ht="26.25">
      <c r="A52" s="109" t="s">
        <v>71</v>
      </c>
      <c r="B52" s="109"/>
      <c r="C52" s="3" t="s">
        <v>128</v>
      </c>
      <c r="D52" s="3" t="s">
        <v>72</v>
      </c>
      <c r="E52" s="4" t="s">
        <v>129</v>
      </c>
    </row>
    <row r="53" spans="1:5" ht="26.25">
      <c r="A53" s="109" t="s">
        <v>113</v>
      </c>
      <c r="B53" s="109"/>
      <c r="C53" s="3" t="s">
        <v>128</v>
      </c>
      <c r="D53" s="3" t="s">
        <v>72</v>
      </c>
      <c r="E53" s="4" t="s">
        <v>129</v>
      </c>
    </row>
    <row r="54" spans="1:5" ht="24" customHeight="1">
      <c r="A54" s="21" t="s">
        <v>114</v>
      </c>
      <c r="B54" s="21" t="s">
        <v>115</v>
      </c>
      <c r="C54" s="22">
        <v>1259800</v>
      </c>
      <c r="D54" s="22">
        <v>247900</v>
      </c>
      <c r="E54" s="22">
        <v>1507700</v>
      </c>
    </row>
    <row r="55" spans="1:5" ht="14.25" customHeight="1">
      <c r="A55" s="23" t="s">
        <v>116</v>
      </c>
      <c r="B55" s="23" t="s">
        <v>117</v>
      </c>
      <c r="C55" s="22">
        <v>49200</v>
      </c>
      <c r="D55" s="22">
        <v>-12938</v>
      </c>
      <c r="E55" s="22">
        <v>36262</v>
      </c>
    </row>
    <row r="56" spans="1:5" ht="16.5" customHeight="1">
      <c r="A56" s="23" t="s">
        <v>118</v>
      </c>
      <c r="B56" s="23" t="s">
        <v>119</v>
      </c>
      <c r="C56" s="22">
        <v>1355000</v>
      </c>
      <c r="D56" s="22">
        <v>-4150</v>
      </c>
      <c r="E56" s="22">
        <v>1350850</v>
      </c>
    </row>
    <row r="57" spans="1:5">
      <c r="A57" s="23" t="s">
        <v>120</v>
      </c>
      <c r="B57" s="23" t="s">
        <v>121</v>
      </c>
      <c r="C57" s="22">
        <v>10641800</v>
      </c>
      <c r="D57" s="22">
        <v>379501</v>
      </c>
      <c r="E57" s="22">
        <v>11021301</v>
      </c>
    </row>
    <row r="58" spans="1:5" ht="19.5" customHeight="1">
      <c r="A58" s="23" t="s">
        <v>122</v>
      </c>
      <c r="B58" s="23" t="s">
        <v>123</v>
      </c>
      <c r="C58" s="22">
        <v>17000</v>
      </c>
      <c r="D58" s="22">
        <v>17332</v>
      </c>
      <c r="E58" s="22">
        <v>34332</v>
      </c>
    </row>
    <row r="59" spans="1:5" ht="56.25" customHeight="1" thickBot="1">
      <c r="A59" s="23" t="s">
        <v>124</v>
      </c>
      <c r="B59" s="23" t="s">
        <v>125</v>
      </c>
      <c r="C59" s="22">
        <v>2000</v>
      </c>
      <c r="D59" s="22">
        <v>0</v>
      </c>
      <c r="E59" s="24">
        <v>2000</v>
      </c>
    </row>
    <row r="60" spans="1:5" ht="15.75" thickBot="1">
      <c r="A60" s="25" t="s">
        <v>126</v>
      </c>
      <c r="B60" s="26"/>
      <c r="C60" s="27">
        <f>SUM(C54:C59)</f>
        <v>13324800</v>
      </c>
      <c r="D60" s="27">
        <f>SUM(D54:D59)</f>
        <v>627645</v>
      </c>
      <c r="E60" s="28">
        <f>SUM(E54:E59)</f>
        <v>13952445</v>
      </c>
    </row>
  </sheetData>
  <mergeCells count="5">
    <mergeCell ref="A1:E1"/>
    <mergeCell ref="A2:E2"/>
    <mergeCell ref="A4:B4"/>
    <mergeCell ref="A52:B52"/>
    <mergeCell ref="A53:B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937DF-2F25-4484-8064-B16503999169}">
  <sheetPr>
    <pageSetUpPr fitToPage="1"/>
  </sheetPr>
  <dimension ref="A1:I33"/>
  <sheetViews>
    <sheetView tabSelected="1" workbookViewId="0">
      <selection sqref="A1:I1"/>
    </sheetView>
  </sheetViews>
  <sheetFormatPr defaultRowHeight="15"/>
  <cols>
    <col min="1" max="1" width="18.28515625" customWidth="1"/>
    <col min="2" max="2" width="53.5703125" customWidth="1"/>
    <col min="3" max="3" width="21.140625" customWidth="1"/>
    <col min="4" max="4" width="20.42578125" customWidth="1"/>
    <col min="5" max="5" width="27.42578125" customWidth="1"/>
    <col min="6" max="6" width="0.42578125" customWidth="1"/>
    <col min="7" max="8" width="9.140625" hidden="1" customWidth="1"/>
    <col min="9" max="9" width="3.140625" hidden="1" customWidth="1"/>
  </cols>
  <sheetData>
    <row r="1" spans="1:9" ht="35.25" customHeight="1">
      <c r="A1" s="111" t="s">
        <v>160</v>
      </c>
      <c r="B1" s="111"/>
      <c r="C1" s="111"/>
      <c r="D1" s="111"/>
      <c r="E1" s="111"/>
      <c r="F1" s="111"/>
      <c r="G1" s="111"/>
      <c r="H1" s="111"/>
      <c r="I1" s="111"/>
    </row>
    <row r="2" spans="1:9" ht="15.75">
      <c r="A2" s="38"/>
      <c r="B2" s="38"/>
      <c r="C2" s="38"/>
      <c r="D2" s="38"/>
      <c r="E2" s="38"/>
      <c r="F2" s="38"/>
      <c r="G2" s="38"/>
      <c r="H2" s="38"/>
      <c r="I2" s="38"/>
    </row>
    <row r="3" spans="1:9" ht="15.75">
      <c r="A3" s="112" t="s">
        <v>159</v>
      </c>
      <c r="B3" s="112"/>
      <c r="C3" s="112"/>
      <c r="D3" s="112"/>
      <c r="E3" s="112"/>
      <c r="F3" s="112"/>
      <c r="G3" s="112"/>
      <c r="H3" s="112"/>
      <c r="I3" s="112"/>
    </row>
    <row r="4" spans="1:9" ht="15.75">
      <c r="A4" s="38"/>
      <c r="B4" s="38"/>
      <c r="C4" s="38"/>
      <c r="D4" s="38"/>
      <c r="E4" s="38"/>
      <c r="F4" s="38"/>
      <c r="G4" s="38"/>
      <c r="H4" s="38"/>
      <c r="I4" s="38"/>
    </row>
    <row r="5" spans="1:9" ht="15.75">
      <c r="A5" s="39"/>
      <c r="B5" s="39"/>
      <c r="C5" s="39"/>
      <c r="D5" s="39"/>
      <c r="E5" s="39"/>
      <c r="F5" s="39"/>
      <c r="G5" s="39"/>
      <c r="H5" s="39"/>
      <c r="I5" s="39"/>
    </row>
    <row r="6" spans="1:9" ht="15.75">
      <c r="A6" s="113" t="s">
        <v>130</v>
      </c>
      <c r="B6" s="113"/>
      <c r="C6" s="113"/>
      <c r="D6" s="113"/>
      <c r="E6" s="113"/>
      <c r="F6" s="39"/>
      <c r="G6" s="39"/>
      <c r="H6" s="39"/>
      <c r="I6" s="39"/>
    </row>
    <row r="7" spans="1:9" ht="15.75">
      <c r="A7" s="39"/>
      <c r="B7" s="39"/>
      <c r="C7" s="39"/>
      <c r="D7" s="39"/>
      <c r="E7" s="39"/>
      <c r="F7" s="39"/>
      <c r="G7" s="39"/>
      <c r="H7" s="39"/>
      <c r="I7" s="39"/>
    </row>
    <row r="8" spans="1:9" ht="15.75">
      <c r="A8" s="105" t="s">
        <v>131</v>
      </c>
      <c r="B8" s="105"/>
      <c r="C8" s="105"/>
      <c r="D8" s="105"/>
      <c r="E8" s="105"/>
      <c r="F8" s="105"/>
      <c r="G8" s="105"/>
      <c r="H8" s="105"/>
      <c r="I8" s="105"/>
    </row>
    <row r="9" spans="1:9" ht="16.5" customHeight="1">
      <c r="A9" s="114" t="s">
        <v>147</v>
      </c>
      <c r="B9" s="114"/>
      <c r="C9" s="114"/>
      <c r="D9" s="114"/>
      <c r="E9" s="114"/>
      <c r="F9" s="114"/>
      <c r="G9" s="114"/>
      <c r="H9" s="114"/>
      <c r="I9" s="114"/>
    </row>
    <row r="10" spans="1:9" hidden="1">
      <c r="A10" s="114"/>
      <c r="B10" s="114"/>
      <c r="C10" s="114"/>
      <c r="D10" s="114"/>
      <c r="E10" s="114"/>
      <c r="F10" s="114"/>
      <c r="G10" s="114"/>
      <c r="H10" s="114"/>
      <c r="I10" s="114"/>
    </row>
    <row r="11" spans="1:9">
      <c r="A11" s="40"/>
      <c r="B11" s="40"/>
      <c r="C11" s="40"/>
      <c r="D11" s="40"/>
      <c r="E11" s="40"/>
      <c r="F11" s="40"/>
      <c r="G11" s="40"/>
      <c r="H11" s="40"/>
      <c r="I11" s="40"/>
    </row>
    <row r="12" spans="1:9">
      <c r="A12" s="41" t="s">
        <v>132</v>
      </c>
      <c r="B12" s="42"/>
      <c r="C12" s="42"/>
      <c r="D12" s="43"/>
      <c r="E12" s="43"/>
      <c r="F12" s="40"/>
      <c r="G12" s="40"/>
      <c r="H12" s="40"/>
      <c r="I12" s="40"/>
    </row>
    <row r="13" spans="1:9" ht="25.5">
      <c r="A13" s="115" t="s">
        <v>113</v>
      </c>
      <c r="B13" s="115"/>
      <c r="C13" s="44" t="s">
        <v>128</v>
      </c>
      <c r="D13" s="44" t="s">
        <v>72</v>
      </c>
      <c r="E13" s="44" t="s">
        <v>148</v>
      </c>
      <c r="F13" s="40"/>
      <c r="G13" s="40"/>
      <c r="H13" s="40"/>
      <c r="I13" s="40"/>
    </row>
    <row r="14" spans="1:9">
      <c r="A14" s="45" t="s">
        <v>133</v>
      </c>
      <c r="B14" s="46"/>
      <c r="C14" s="47">
        <f>C15+C16</f>
        <v>13102800</v>
      </c>
      <c r="D14" s="47">
        <f>D15+D16</f>
        <v>730482</v>
      </c>
      <c r="E14" s="47">
        <f>SUM(E15:E16)</f>
        <v>13833282</v>
      </c>
      <c r="F14" s="40"/>
      <c r="G14" s="40"/>
      <c r="H14" s="40"/>
      <c r="I14" s="40"/>
    </row>
    <row r="15" spans="1:9">
      <c r="A15" s="48" t="s">
        <v>74</v>
      </c>
      <c r="B15" s="48" t="s">
        <v>75</v>
      </c>
      <c r="C15" s="49">
        <v>13102800</v>
      </c>
      <c r="D15" s="49">
        <v>730482</v>
      </c>
      <c r="E15" s="49">
        <v>13833282</v>
      </c>
      <c r="F15" s="40"/>
      <c r="G15" s="40"/>
      <c r="H15" s="40"/>
      <c r="I15" s="40"/>
    </row>
    <row r="16" spans="1:9">
      <c r="A16" s="48" t="s">
        <v>134</v>
      </c>
      <c r="B16" s="48" t="s">
        <v>96</v>
      </c>
      <c r="C16" s="49">
        <v>0</v>
      </c>
      <c r="D16" s="49">
        <v>0</v>
      </c>
      <c r="E16" s="49">
        <v>0</v>
      </c>
      <c r="F16" s="40"/>
      <c r="G16" s="40"/>
      <c r="H16" s="40"/>
      <c r="I16" s="40"/>
    </row>
    <row r="17" spans="1:9">
      <c r="A17" s="50" t="s">
        <v>135</v>
      </c>
      <c r="B17" s="51"/>
      <c r="C17" s="47">
        <f>C18+C19</f>
        <v>13324800</v>
      </c>
      <c r="D17" s="47">
        <f>D18+D19</f>
        <v>627645</v>
      </c>
      <c r="E17" s="47">
        <f>E18+E19</f>
        <v>13952445</v>
      </c>
      <c r="F17" s="40"/>
      <c r="G17" s="40"/>
      <c r="H17" s="40"/>
      <c r="I17" s="40"/>
    </row>
    <row r="18" spans="1:9">
      <c r="A18" s="48" t="s">
        <v>99</v>
      </c>
      <c r="B18" s="48" t="s">
        <v>100</v>
      </c>
      <c r="C18" s="49">
        <v>13135800</v>
      </c>
      <c r="D18" s="49">
        <v>677645</v>
      </c>
      <c r="E18" s="49">
        <v>13813445</v>
      </c>
      <c r="F18" s="40"/>
      <c r="G18" s="40"/>
      <c r="H18" s="40"/>
      <c r="I18" s="40"/>
    </row>
    <row r="19" spans="1:9">
      <c r="A19" s="48" t="s">
        <v>103</v>
      </c>
      <c r="B19" s="48" t="s">
        <v>104</v>
      </c>
      <c r="C19" s="49">
        <v>189000</v>
      </c>
      <c r="D19" s="49">
        <v>-50000</v>
      </c>
      <c r="E19" s="49">
        <v>139000</v>
      </c>
      <c r="F19" s="40"/>
      <c r="G19" s="40"/>
      <c r="H19" s="40"/>
      <c r="I19" s="40"/>
    </row>
    <row r="20" spans="1:9">
      <c r="A20" s="116" t="s">
        <v>136</v>
      </c>
      <c r="B20" s="116"/>
      <c r="C20" s="47">
        <f>C14-C17</f>
        <v>-222000</v>
      </c>
      <c r="D20" s="47">
        <f>D14-D17</f>
        <v>102837</v>
      </c>
      <c r="E20" s="47">
        <f>E14-E17</f>
        <v>-119163</v>
      </c>
      <c r="F20" s="40"/>
      <c r="G20" s="40"/>
      <c r="H20" s="40"/>
      <c r="I20" s="40"/>
    </row>
    <row r="21" spans="1:9">
      <c r="A21" s="52"/>
      <c r="B21" s="52"/>
      <c r="C21" s="53"/>
      <c r="D21" s="54"/>
      <c r="E21" s="54"/>
      <c r="F21" s="40"/>
      <c r="G21" s="40"/>
      <c r="H21" s="40"/>
      <c r="I21" s="40"/>
    </row>
    <row r="22" spans="1:9">
      <c r="A22" s="55" t="s">
        <v>137</v>
      </c>
      <c r="B22" s="56"/>
      <c r="C22" s="56"/>
      <c r="D22" s="54"/>
      <c r="E22" s="54"/>
      <c r="F22" s="40"/>
      <c r="G22" s="40"/>
      <c r="H22" s="40"/>
      <c r="I22" s="40"/>
    </row>
    <row r="23" spans="1:9" ht="25.5">
      <c r="A23" s="115" t="s">
        <v>113</v>
      </c>
      <c r="B23" s="115"/>
      <c r="C23" s="44" t="s">
        <v>128</v>
      </c>
      <c r="D23" s="44" t="s">
        <v>72</v>
      </c>
      <c r="E23" s="44" t="s">
        <v>148</v>
      </c>
      <c r="F23" s="40"/>
      <c r="G23" s="40"/>
      <c r="H23" s="40"/>
      <c r="I23" s="40"/>
    </row>
    <row r="24" spans="1:9">
      <c r="A24" s="117" t="s">
        <v>138</v>
      </c>
      <c r="B24" s="117"/>
      <c r="C24" s="57">
        <v>0</v>
      </c>
      <c r="D24" s="58">
        <v>0</v>
      </c>
      <c r="E24" s="58">
        <f>E25</f>
        <v>119163</v>
      </c>
      <c r="F24" s="40"/>
      <c r="G24" s="40"/>
      <c r="H24" s="40"/>
      <c r="I24" s="40"/>
    </row>
    <row r="25" spans="1:9">
      <c r="A25" s="59">
        <v>9</v>
      </c>
      <c r="B25" s="60" t="s">
        <v>139</v>
      </c>
      <c r="C25" s="61">
        <v>222000</v>
      </c>
      <c r="D25" s="61">
        <v>-102837</v>
      </c>
      <c r="E25" s="61">
        <v>119163</v>
      </c>
      <c r="F25" s="40"/>
      <c r="G25" s="40"/>
      <c r="H25" s="40"/>
      <c r="I25" s="40"/>
    </row>
    <row r="26" spans="1:9">
      <c r="A26" s="59">
        <v>9</v>
      </c>
      <c r="B26" s="60" t="s">
        <v>140</v>
      </c>
      <c r="C26" s="62">
        <v>0</v>
      </c>
      <c r="D26" s="61">
        <v>0</v>
      </c>
      <c r="E26" s="61">
        <f>C26+D26</f>
        <v>0</v>
      </c>
      <c r="F26" s="40"/>
      <c r="G26" s="40"/>
      <c r="H26" s="40"/>
      <c r="I26" s="40"/>
    </row>
    <row r="27" spans="1:9" ht="29.25" customHeight="1">
      <c r="A27" s="110" t="s">
        <v>141</v>
      </c>
      <c r="B27" s="110"/>
      <c r="C27" s="57">
        <v>222000</v>
      </c>
      <c r="D27" s="58">
        <f>D25-D26</f>
        <v>-102837</v>
      </c>
      <c r="E27" s="58">
        <f>E25-E26</f>
        <v>119163</v>
      </c>
      <c r="F27" s="40"/>
      <c r="G27" s="40"/>
      <c r="H27" s="40"/>
      <c r="I27" s="40"/>
    </row>
    <row r="28" spans="1:9">
      <c r="A28" s="63"/>
      <c r="B28" s="64"/>
      <c r="C28" s="53"/>
      <c r="D28" s="54"/>
      <c r="E28" s="54"/>
      <c r="F28" s="40"/>
      <c r="G28" s="40"/>
      <c r="H28" s="40"/>
      <c r="I28" s="40"/>
    </row>
    <row r="29" spans="1:9">
      <c r="A29" s="65" t="s">
        <v>142</v>
      </c>
      <c r="B29" s="66"/>
      <c r="C29" s="66"/>
      <c r="D29" s="54"/>
      <c r="E29" s="54"/>
      <c r="F29" s="40"/>
      <c r="G29" s="40"/>
      <c r="H29" s="40"/>
      <c r="I29" s="40"/>
    </row>
    <row r="30" spans="1:9" ht="25.5">
      <c r="A30" s="115" t="s">
        <v>143</v>
      </c>
      <c r="B30" s="115"/>
      <c r="C30" s="44" t="s">
        <v>128</v>
      </c>
      <c r="D30" s="44" t="s">
        <v>72</v>
      </c>
      <c r="E30" s="44" t="s">
        <v>148</v>
      </c>
      <c r="F30" s="40"/>
      <c r="G30" s="40"/>
      <c r="H30" s="40"/>
      <c r="I30" s="40"/>
    </row>
    <row r="31" spans="1:9">
      <c r="A31" s="67" t="s">
        <v>144</v>
      </c>
      <c r="B31" s="68"/>
      <c r="C31" s="69">
        <v>13324800</v>
      </c>
      <c r="D31" s="58">
        <v>627645</v>
      </c>
      <c r="E31" s="69">
        <v>13952445</v>
      </c>
      <c r="F31" s="40"/>
      <c r="G31" s="40"/>
      <c r="H31" s="40"/>
      <c r="I31" s="40"/>
    </row>
    <row r="32" spans="1:9">
      <c r="A32" s="67" t="s">
        <v>145</v>
      </c>
      <c r="B32" s="68"/>
      <c r="C32" s="69">
        <v>13324800</v>
      </c>
      <c r="D32" s="58">
        <v>627645</v>
      </c>
      <c r="E32" s="69">
        <v>13952445</v>
      </c>
      <c r="F32" s="40"/>
      <c r="G32" s="40"/>
      <c r="H32" s="40"/>
      <c r="I32" s="40"/>
    </row>
    <row r="33" spans="1:9">
      <c r="A33" s="110" t="s">
        <v>146</v>
      </c>
      <c r="B33" s="110"/>
      <c r="C33" s="58">
        <v>0</v>
      </c>
      <c r="D33" s="70">
        <v>0</v>
      </c>
      <c r="E33" s="71">
        <v>0</v>
      </c>
      <c r="F33" s="40"/>
      <c r="G33" s="40"/>
      <c r="H33" s="40"/>
      <c r="I33" s="40"/>
    </row>
  </sheetData>
  <mergeCells count="12">
    <mergeCell ref="A33:B33"/>
    <mergeCell ref="A1:I1"/>
    <mergeCell ref="A3:I3"/>
    <mergeCell ref="A6:E6"/>
    <mergeCell ref="A8:I8"/>
    <mergeCell ref="A9:I10"/>
    <mergeCell ref="A13:B13"/>
    <mergeCell ref="A20:B20"/>
    <mergeCell ref="A23:B23"/>
    <mergeCell ref="A24:B24"/>
    <mergeCell ref="A27:B27"/>
    <mergeCell ref="A30:B30"/>
  </mergeCells>
  <pageMargins left="0.7" right="0.7" top="0.75" bottom="0.75" header="0.3" footer="0.3"/>
  <pageSetup paperSize="9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8908C-67E4-49DF-B9A5-9C822BC856A6}">
  <sheetPr>
    <pageSetUpPr fitToPage="1"/>
  </sheetPr>
  <dimension ref="A1:E216"/>
  <sheetViews>
    <sheetView workbookViewId="0">
      <selection activeCell="E36" sqref="E36"/>
    </sheetView>
  </sheetViews>
  <sheetFormatPr defaultRowHeight="15"/>
  <cols>
    <col min="1" max="1" width="26.140625" customWidth="1"/>
    <col min="2" max="2" width="26.42578125" customWidth="1"/>
    <col min="3" max="3" width="12.28515625" customWidth="1"/>
    <col min="4" max="4" width="15" customWidth="1"/>
    <col min="5" max="5" width="15.7109375" customWidth="1"/>
  </cols>
  <sheetData>
    <row r="1" spans="1:5" s="72" customFormat="1">
      <c r="A1" s="73" t="s">
        <v>0</v>
      </c>
      <c r="B1" s="103" t="s">
        <v>158</v>
      </c>
      <c r="C1" s="104"/>
      <c r="D1" s="74" t="s">
        <v>1</v>
      </c>
      <c r="E1" s="74" t="s">
        <v>2</v>
      </c>
    </row>
    <row r="2" spans="1:5" ht="33.75" customHeight="1">
      <c r="A2" s="75" t="s">
        <v>3</v>
      </c>
      <c r="B2" s="76" t="s">
        <v>4</v>
      </c>
      <c r="C2" s="77">
        <v>13952445</v>
      </c>
      <c r="D2" s="77">
        <v>360422</v>
      </c>
      <c r="E2" s="78">
        <v>14312867</v>
      </c>
    </row>
    <row r="3" spans="1:5" ht="26.25" customHeight="1">
      <c r="A3" s="79" t="s">
        <v>5</v>
      </c>
      <c r="B3" s="80" t="s">
        <v>6</v>
      </c>
      <c r="C3" s="81">
        <v>11416955</v>
      </c>
      <c r="D3" s="81">
        <v>558132</v>
      </c>
      <c r="E3" s="82">
        <v>11975087</v>
      </c>
    </row>
    <row r="4" spans="1:5">
      <c r="A4" s="83" t="s">
        <v>7</v>
      </c>
      <c r="B4" s="84" t="s">
        <v>8</v>
      </c>
      <c r="C4" s="85">
        <v>1002955</v>
      </c>
      <c r="D4" s="85">
        <v>46285</v>
      </c>
      <c r="E4" s="86">
        <v>1049240</v>
      </c>
    </row>
    <row r="5" spans="1:5" ht="19.5" customHeight="1">
      <c r="A5" s="87" t="s">
        <v>149</v>
      </c>
      <c r="B5" s="88" t="s">
        <v>115</v>
      </c>
      <c r="C5" s="89">
        <v>106000</v>
      </c>
      <c r="D5" s="89">
        <v>-7200</v>
      </c>
      <c r="E5" s="90">
        <v>98800</v>
      </c>
    </row>
    <row r="6" spans="1:5" ht="18.75" customHeight="1">
      <c r="A6" s="91" t="s">
        <v>9</v>
      </c>
      <c r="B6" s="92" t="s">
        <v>10</v>
      </c>
      <c r="C6" s="93">
        <v>106000</v>
      </c>
      <c r="D6" s="93">
        <v>-7200</v>
      </c>
      <c r="E6" s="94">
        <v>98800</v>
      </c>
    </row>
    <row r="7" spans="1:5" ht="19.5" customHeight="1">
      <c r="A7" s="95" t="s">
        <v>11</v>
      </c>
      <c r="B7" s="96" t="s">
        <v>8</v>
      </c>
      <c r="C7" s="97">
        <v>66000</v>
      </c>
      <c r="D7" s="97">
        <v>-7200</v>
      </c>
      <c r="E7" s="98">
        <v>58800</v>
      </c>
    </row>
    <row r="8" spans="1:5" ht="17.25" customHeight="1">
      <c r="A8" s="99" t="s">
        <v>12</v>
      </c>
      <c r="B8" s="100" t="s">
        <v>13</v>
      </c>
      <c r="C8" s="101">
        <v>30000</v>
      </c>
      <c r="D8" s="101">
        <v>0</v>
      </c>
      <c r="E8" s="102">
        <v>30000</v>
      </c>
    </row>
    <row r="9" spans="1:5" ht="13.5" customHeight="1">
      <c r="A9" s="99" t="s">
        <v>14</v>
      </c>
      <c r="B9" s="100" t="s">
        <v>15</v>
      </c>
      <c r="C9" s="101">
        <v>36000</v>
      </c>
      <c r="D9" s="101">
        <v>-7200</v>
      </c>
      <c r="E9" s="102">
        <v>28800</v>
      </c>
    </row>
    <row r="10" spans="1:5" ht="39.75" customHeight="1">
      <c r="A10" s="95" t="s">
        <v>16</v>
      </c>
      <c r="B10" s="96" t="s">
        <v>17</v>
      </c>
      <c r="C10" s="97">
        <v>40000</v>
      </c>
      <c r="D10" s="97">
        <v>0</v>
      </c>
      <c r="E10" s="98">
        <v>40000</v>
      </c>
    </row>
    <row r="11" spans="1:5" ht="27.75" customHeight="1">
      <c r="A11" s="99" t="s">
        <v>18</v>
      </c>
      <c r="B11" s="100" t="s">
        <v>19</v>
      </c>
      <c r="C11" s="101">
        <v>40000</v>
      </c>
      <c r="D11" s="101">
        <v>0</v>
      </c>
      <c r="E11" s="102">
        <v>40000</v>
      </c>
    </row>
    <row r="12" spans="1:5" ht="22.5" customHeight="1">
      <c r="A12" s="87" t="s">
        <v>150</v>
      </c>
      <c r="B12" s="88" t="s">
        <v>117</v>
      </c>
      <c r="C12" s="89">
        <v>25500</v>
      </c>
      <c r="D12" s="89">
        <v>-14000</v>
      </c>
      <c r="E12" s="90">
        <v>11500</v>
      </c>
    </row>
    <row r="13" spans="1:5" ht="21" customHeight="1">
      <c r="A13" s="91" t="s">
        <v>9</v>
      </c>
      <c r="B13" s="92" t="s">
        <v>10</v>
      </c>
      <c r="C13" s="93">
        <v>25500</v>
      </c>
      <c r="D13" s="93">
        <v>-14000</v>
      </c>
      <c r="E13" s="94">
        <v>11500</v>
      </c>
    </row>
    <row r="14" spans="1:5" ht="18.75" customHeight="1">
      <c r="A14" s="95" t="s">
        <v>11</v>
      </c>
      <c r="B14" s="96" t="s">
        <v>8</v>
      </c>
      <c r="C14" s="97">
        <v>25500</v>
      </c>
      <c r="D14" s="97">
        <v>-14000</v>
      </c>
      <c r="E14" s="98">
        <v>11500</v>
      </c>
    </row>
    <row r="15" spans="1:5" ht="21" customHeight="1">
      <c r="A15" s="99" t="s">
        <v>12</v>
      </c>
      <c r="B15" s="100" t="s">
        <v>13</v>
      </c>
      <c r="C15" s="101">
        <v>2500</v>
      </c>
      <c r="D15" s="101">
        <v>0</v>
      </c>
      <c r="E15" s="102">
        <v>2500</v>
      </c>
    </row>
    <row r="16" spans="1:5" ht="19.5" customHeight="1">
      <c r="A16" s="99" t="s">
        <v>14</v>
      </c>
      <c r="B16" s="100" t="s">
        <v>15</v>
      </c>
      <c r="C16" s="101">
        <v>23000</v>
      </c>
      <c r="D16" s="101">
        <v>-14000</v>
      </c>
      <c r="E16" s="102">
        <v>9000</v>
      </c>
    </row>
    <row r="17" spans="1:5" ht="21" customHeight="1">
      <c r="A17" s="87" t="s">
        <v>151</v>
      </c>
      <c r="B17" s="88" t="s">
        <v>119</v>
      </c>
      <c r="C17" s="89">
        <v>710300</v>
      </c>
      <c r="D17" s="89">
        <v>24000</v>
      </c>
      <c r="E17" s="90">
        <v>734300</v>
      </c>
    </row>
    <row r="18" spans="1:5" ht="19.5" customHeight="1">
      <c r="A18" s="91" t="s">
        <v>9</v>
      </c>
      <c r="B18" s="92" t="s">
        <v>10</v>
      </c>
      <c r="C18" s="93">
        <v>710300</v>
      </c>
      <c r="D18" s="93">
        <v>24000</v>
      </c>
      <c r="E18" s="94">
        <v>734300</v>
      </c>
    </row>
    <row r="19" spans="1:5" ht="20.25" customHeight="1">
      <c r="A19" s="95" t="s">
        <v>11</v>
      </c>
      <c r="B19" s="96" t="s">
        <v>8</v>
      </c>
      <c r="C19" s="97">
        <v>698800</v>
      </c>
      <c r="D19" s="97">
        <v>22000</v>
      </c>
      <c r="E19" s="98">
        <v>720800</v>
      </c>
    </row>
    <row r="20" spans="1:5" ht="17.25" customHeight="1">
      <c r="A20" s="99" t="s">
        <v>20</v>
      </c>
      <c r="B20" s="100" t="s">
        <v>21</v>
      </c>
      <c r="C20" s="101">
        <v>60500</v>
      </c>
      <c r="D20" s="101">
        <v>30000</v>
      </c>
      <c r="E20" s="102">
        <v>90500</v>
      </c>
    </row>
    <row r="21" spans="1:5" ht="20.25" customHeight="1">
      <c r="A21" s="99" t="s">
        <v>12</v>
      </c>
      <c r="B21" s="100" t="s">
        <v>13</v>
      </c>
      <c r="C21" s="101">
        <v>285300</v>
      </c>
      <c r="D21" s="101">
        <v>-23000</v>
      </c>
      <c r="E21" s="102">
        <v>262300</v>
      </c>
    </row>
    <row r="22" spans="1:5" ht="15.75" customHeight="1">
      <c r="A22" s="99" t="s">
        <v>14</v>
      </c>
      <c r="B22" s="100" t="s">
        <v>15</v>
      </c>
      <c r="C22" s="101">
        <v>298000</v>
      </c>
      <c r="D22" s="101">
        <v>27000</v>
      </c>
      <c r="E22" s="102">
        <v>325000</v>
      </c>
    </row>
    <row r="23" spans="1:5" ht="24" customHeight="1">
      <c r="A23" s="99" t="s">
        <v>22</v>
      </c>
      <c r="B23" s="100" t="s">
        <v>23</v>
      </c>
      <c r="C23" s="101">
        <v>55000</v>
      </c>
      <c r="D23" s="101">
        <v>-12000</v>
      </c>
      <c r="E23" s="102">
        <v>43000</v>
      </c>
    </row>
    <row r="24" spans="1:5" ht="18.75" customHeight="1">
      <c r="A24" s="95" t="s">
        <v>24</v>
      </c>
      <c r="B24" s="96" t="s">
        <v>25</v>
      </c>
      <c r="C24" s="97">
        <v>11500</v>
      </c>
      <c r="D24" s="97">
        <v>2000</v>
      </c>
      <c r="E24" s="98">
        <v>13500</v>
      </c>
    </row>
    <row r="25" spans="1:5" ht="17.25" customHeight="1">
      <c r="A25" s="99" t="s">
        <v>26</v>
      </c>
      <c r="B25" s="100" t="s">
        <v>27</v>
      </c>
      <c r="C25" s="101">
        <v>11500</v>
      </c>
      <c r="D25" s="101">
        <v>2000</v>
      </c>
      <c r="E25" s="102">
        <v>13500</v>
      </c>
    </row>
    <row r="26" spans="1:5">
      <c r="A26" s="87" t="s">
        <v>152</v>
      </c>
      <c r="B26" s="88" t="s">
        <v>121</v>
      </c>
      <c r="C26" s="89">
        <v>161155</v>
      </c>
      <c r="D26" s="89">
        <v>43485</v>
      </c>
      <c r="E26" s="90">
        <v>204640</v>
      </c>
    </row>
    <row r="27" spans="1:5" ht="22.5" customHeight="1">
      <c r="A27" s="91" t="s">
        <v>9</v>
      </c>
      <c r="B27" s="92" t="s">
        <v>10</v>
      </c>
      <c r="C27" s="93">
        <v>161155</v>
      </c>
      <c r="D27" s="93">
        <v>43485</v>
      </c>
      <c r="E27" s="94">
        <v>204640</v>
      </c>
    </row>
    <row r="28" spans="1:5" ht="17.25" customHeight="1">
      <c r="A28" s="95" t="s">
        <v>11</v>
      </c>
      <c r="B28" s="96" t="s">
        <v>8</v>
      </c>
      <c r="C28" s="97">
        <v>20050</v>
      </c>
      <c r="D28" s="97">
        <v>-5000</v>
      </c>
      <c r="E28" s="98">
        <v>15050</v>
      </c>
    </row>
    <row r="29" spans="1:5" ht="13.5" customHeight="1">
      <c r="A29" s="99" t="s">
        <v>14</v>
      </c>
      <c r="B29" s="100" t="s">
        <v>15</v>
      </c>
      <c r="C29" s="101">
        <v>20050</v>
      </c>
      <c r="D29" s="101">
        <v>-5000</v>
      </c>
      <c r="E29" s="102">
        <v>15050</v>
      </c>
    </row>
    <row r="30" spans="1:5" ht="41.25" customHeight="1">
      <c r="A30" s="95" t="s">
        <v>16</v>
      </c>
      <c r="B30" s="96" t="s">
        <v>17</v>
      </c>
      <c r="C30" s="97">
        <v>141105</v>
      </c>
      <c r="D30" s="97">
        <v>48485</v>
      </c>
      <c r="E30" s="98">
        <v>189590</v>
      </c>
    </row>
    <row r="31" spans="1:5" ht="24.75" customHeight="1">
      <c r="A31" s="99" t="s">
        <v>18</v>
      </c>
      <c r="B31" s="100" t="s">
        <v>19</v>
      </c>
      <c r="C31" s="101">
        <v>141105</v>
      </c>
      <c r="D31" s="101">
        <v>48485</v>
      </c>
      <c r="E31" s="102">
        <v>189590</v>
      </c>
    </row>
    <row r="32" spans="1:5" ht="24.75" customHeight="1">
      <c r="A32" s="83" t="s">
        <v>28</v>
      </c>
      <c r="B32" s="84" t="s">
        <v>29</v>
      </c>
      <c r="C32" s="85">
        <v>10280000</v>
      </c>
      <c r="D32" s="85">
        <v>560000</v>
      </c>
      <c r="E32" s="86">
        <v>10840000</v>
      </c>
    </row>
    <row r="33" spans="1:5">
      <c r="A33" s="87" t="s">
        <v>152</v>
      </c>
      <c r="B33" s="88" t="s">
        <v>121</v>
      </c>
      <c r="C33" s="89">
        <v>10280000</v>
      </c>
      <c r="D33" s="89">
        <v>560000</v>
      </c>
      <c r="E33" s="90">
        <v>10840000</v>
      </c>
    </row>
    <row r="34" spans="1:5" ht="19.5" customHeight="1">
      <c r="A34" s="91" t="s">
        <v>9</v>
      </c>
      <c r="B34" s="92" t="s">
        <v>10</v>
      </c>
      <c r="C34" s="93">
        <v>10280000</v>
      </c>
      <c r="D34" s="93">
        <v>560000</v>
      </c>
      <c r="E34" s="94">
        <v>10840000</v>
      </c>
    </row>
    <row r="35" spans="1:5" ht="21" customHeight="1">
      <c r="A35" s="95" t="s">
        <v>30</v>
      </c>
      <c r="B35" s="96" t="s">
        <v>31</v>
      </c>
      <c r="C35" s="97">
        <v>9860000</v>
      </c>
      <c r="D35" s="97">
        <v>480000</v>
      </c>
      <c r="E35" s="98">
        <v>10340000</v>
      </c>
    </row>
    <row r="36" spans="1:5" ht="18" customHeight="1">
      <c r="A36" s="99" t="s">
        <v>32</v>
      </c>
      <c r="B36" s="100" t="s">
        <v>33</v>
      </c>
      <c r="C36" s="101">
        <v>7890000</v>
      </c>
      <c r="D36" s="101">
        <v>300000</v>
      </c>
      <c r="E36" s="102">
        <v>8190000</v>
      </c>
    </row>
    <row r="37" spans="1:5" ht="18" customHeight="1">
      <c r="A37" s="99" t="s">
        <v>34</v>
      </c>
      <c r="B37" s="100" t="s">
        <v>35</v>
      </c>
      <c r="C37" s="101">
        <v>400000</v>
      </c>
      <c r="D37" s="101">
        <v>50000</v>
      </c>
      <c r="E37" s="102">
        <v>450000</v>
      </c>
    </row>
    <row r="38" spans="1:5" ht="14.25" customHeight="1">
      <c r="A38" s="99" t="s">
        <v>36</v>
      </c>
      <c r="B38" s="100" t="s">
        <v>37</v>
      </c>
      <c r="C38" s="101">
        <v>1570000</v>
      </c>
      <c r="D38" s="101">
        <v>130000</v>
      </c>
      <c r="E38" s="102">
        <v>1700000</v>
      </c>
    </row>
    <row r="39" spans="1:5" ht="18.75" customHeight="1">
      <c r="A39" s="95" t="s">
        <v>11</v>
      </c>
      <c r="B39" s="96" t="s">
        <v>8</v>
      </c>
      <c r="C39" s="97">
        <v>420000</v>
      </c>
      <c r="D39" s="97">
        <v>78000</v>
      </c>
      <c r="E39" s="98">
        <v>498000</v>
      </c>
    </row>
    <row r="40" spans="1:5" ht="15.75" customHeight="1">
      <c r="A40" s="99" t="s">
        <v>20</v>
      </c>
      <c r="B40" s="100" t="s">
        <v>21</v>
      </c>
      <c r="C40" s="101">
        <v>400000</v>
      </c>
      <c r="D40" s="101">
        <v>50000</v>
      </c>
      <c r="E40" s="102">
        <v>450000</v>
      </c>
    </row>
    <row r="41" spans="1:5" ht="24.75" customHeight="1">
      <c r="A41" s="99" t="s">
        <v>22</v>
      </c>
      <c r="B41" s="100" t="s">
        <v>23</v>
      </c>
      <c r="C41" s="101">
        <v>20000</v>
      </c>
      <c r="D41" s="101">
        <v>28000</v>
      </c>
      <c r="E41" s="102">
        <v>48000</v>
      </c>
    </row>
    <row r="42" spans="1:5" ht="15" customHeight="1">
      <c r="A42" s="95" t="s">
        <v>24</v>
      </c>
      <c r="B42" s="96" t="s">
        <v>25</v>
      </c>
      <c r="C42" s="97">
        <v>0</v>
      </c>
      <c r="D42" s="97">
        <v>2000</v>
      </c>
      <c r="E42" s="98">
        <v>2000</v>
      </c>
    </row>
    <row r="43" spans="1:5" ht="15" customHeight="1">
      <c r="A43" s="99" t="s">
        <v>26</v>
      </c>
      <c r="B43" s="100" t="s">
        <v>27</v>
      </c>
      <c r="C43" s="101">
        <v>0</v>
      </c>
      <c r="D43" s="101">
        <v>2000</v>
      </c>
      <c r="E43" s="102">
        <v>2000</v>
      </c>
    </row>
    <row r="44" spans="1:5" ht="16.5" customHeight="1">
      <c r="A44" s="83" t="s">
        <v>38</v>
      </c>
      <c r="B44" s="84" t="s">
        <v>39</v>
      </c>
      <c r="C44" s="85">
        <v>134000</v>
      </c>
      <c r="D44" s="85">
        <v>-48153</v>
      </c>
      <c r="E44" s="86">
        <v>85847</v>
      </c>
    </row>
    <row r="45" spans="1:5" ht="20.25" customHeight="1">
      <c r="A45" s="87" t="s">
        <v>149</v>
      </c>
      <c r="B45" s="88" t="s">
        <v>115</v>
      </c>
      <c r="C45" s="89">
        <v>52000</v>
      </c>
      <c r="D45" s="89">
        <v>0</v>
      </c>
      <c r="E45" s="90">
        <v>52000</v>
      </c>
    </row>
    <row r="46" spans="1:5" ht="18" customHeight="1">
      <c r="A46" s="91" t="s">
        <v>9</v>
      </c>
      <c r="B46" s="92" t="s">
        <v>10</v>
      </c>
      <c r="C46" s="93">
        <v>52000</v>
      </c>
      <c r="D46" s="93">
        <v>0</v>
      </c>
      <c r="E46" s="94">
        <v>52000</v>
      </c>
    </row>
    <row r="47" spans="1:5" ht="26.25" customHeight="1">
      <c r="A47" s="95" t="s">
        <v>40</v>
      </c>
      <c r="B47" s="96" t="s">
        <v>41</v>
      </c>
      <c r="C47" s="97">
        <v>52000</v>
      </c>
      <c r="D47" s="97">
        <v>0</v>
      </c>
      <c r="E47" s="98">
        <v>52000</v>
      </c>
    </row>
    <row r="48" spans="1:5" ht="17.25" customHeight="1">
      <c r="A48" s="99" t="s">
        <v>42</v>
      </c>
      <c r="B48" s="100" t="s">
        <v>43</v>
      </c>
      <c r="C48" s="101">
        <v>30000</v>
      </c>
      <c r="D48" s="101">
        <v>0</v>
      </c>
      <c r="E48" s="102">
        <v>30000</v>
      </c>
    </row>
    <row r="49" spans="1:5" ht="24" customHeight="1">
      <c r="A49" s="99" t="s">
        <v>44</v>
      </c>
      <c r="B49" s="100" t="s">
        <v>45</v>
      </c>
      <c r="C49" s="101">
        <v>22000</v>
      </c>
      <c r="D49" s="101">
        <v>0</v>
      </c>
      <c r="E49" s="102">
        <v>22000</v>
      </c>
    </row>
    <row r="50" spans="1:5" ht="17.25" customHeight="1">
      <c r="A50" s="87" t="s">
        <v>150</v>
      </c>
      <c r="B50" s="88" t="s">
        <v>117</v>
      </c>
      <c r="C50" s="89">
        <v>0</v>
      </c>
      <c r="D50" s="89">
        <v>7000</v>
      </c>
      <c r="E50" s="90">
        <v>7000</v>
      </c>
    </row>
    <row r="51" spans="1:5" ht="17.25" customHeight="1">
      <c r="A51" s="91" t="s">
        <v>9</v>
      </c>
      <c r="B51" s="92" t="s">
        <v>10</v>
      </c>
      <c r="C51" s="93">
        <v>0</v>
      </c>
      <c r="D51" s="93">
        <v>7000</v>
      </c>
      <c r="E51" s="94">
        <v>7000</v>
      </c>
    </row>
    <row r="52" spans="1:5" ht="25.5" customHeight="1">
      <c r="A52" s="95" t="s">
        <v>40</v>
      </c>
      <c r="B52" s="96" t="s">
        <v>41</v>
      </c>
      <c r="C52" s="97">
        <v>0</v>
      </c>
      <c r="D52" s="97">
        <v>7000</v>
      </c>
      <c r="E52" s="98">
        <v>7000</v>
      </c>
    </row>
    <row r="53" spans="1:5" ht="26.25" customHeight="1">
      <c r="A53" s="99" t="s">
        <v>44</v>
      </c>
      <c r="B53" s="100" t="s">
        <v>45</v>
      </c>
      <c r="C53" s="101">
        <v>0</v>
      </c>
      <c r="D53" s="101">
        <v>7000</v>
      </c>
      <c r="E53" s="102">
        <v>7000</v>
      </c>
    </row>
    <row r="54" spans="1:5" ht="27.75" customHeight="1">
      <c r="A54" s="87" t="s">
        <v>151</v>
      </c>
      <c r="B54" s="88" t="s">
        <v>119</v>
      </c>
      <c r="C54" s="89">
        <v>2000</v>
      </c>
      <c r="D54" s="89">
        <v>0</v>
      </c>
      <c r="E54" s="90">
        <v>2000</v>
      </c>
    </row>
    <row r="55" spans="1:5" ht="21" customHeight="1">
      <c r="A55" s="91" t="s">
        <v>9</v>
      </c>
      <c r="B55" s="92" t="s">
        <v>10</v>
      </c>
      <c r="C55" s="93">
        <v>2000</v>
      </c>
      <c r="D55" s="93">
        <v>0</v>
      </c>
      <c r="E55" s="94">
        <v>2000</v>
      </c>
    </row>
    <row r="56" spans="1:5" ht="25.5" customHeight="1">
      <c r="A56" s="95" t="s">
        <v>40</v>
      </c>
      <c r="B56" s="96" t="s">
        <v>41</v>
      </c>
      <c r="C56" s="97">
        <v>2000</v>
      </c>
      <c r="D56" s="97">
        <v>0</v>
      </c>
      <c r="E56" s="98">
        <v>2000</v>
      </c>
    </row>
    <row r="57" spans="1:5" ht="24" customHeight="1">
      <c r="A57" s="99" t="s">
        <v>44</v>
      </c>
      <c r="B57" s="100" t="s">
        <v>45</v>
      </c>
      <c r="C57" s="101">
        <v>2000</v>
      </c>
      <c r="D57" s="101">
        <v>0</v>
      </c>
      <c r="E57" s="102">
        <v>2000</v>
      </c>
    </row>
    <row r="58" spans="1:5">
      <c r="A58" s="87" t="s">
        <v>152</v>
      </c>
      <c r="B58" s="88" t="s">
        <v>121</v>
      </c>
      <c r="C58" s="89">
        <v>80000</v>
      </c>
      <c r="D58" s="89">
        <v>-55153</v>
      </c>
      <c r="E58" s="90">
        <v>24847</v>
      </c>
    </row>
    <row r="59" spans="1:5" ht="21.75" customHeight="1">
      <c r="A59" s="91" t="s">
        <v>9</v>
      </c>
      <c r="B59" s="92" t="s">
        <v>10</v>
      </c>
      <c r="C59" s="93">
        <v>80000</v>
      </c>
      <c r="D59" s="93">
        <v>-55153</v>
      </c>
      <c r="E59" s="94">
        <v>24847</v>
      </c>
    </row>
    <row r="60" spans="1:5" ht="28.5" customHeight="1">
      <c r="A60" s="95" t="s">
        <v>40</v>
      </c>
      <c r="B60" s="96" t="s">
        <v>41</v>
      </c>
      <c r="C60" s="97">
        <v>80000</v>
      </c>
      <c r="D60" s="97">
        <v>-55153</v>
      </c>
      <c r="E60" s="98">
        <v>24847</v>
      </c>
    </row>
    <row r="61" spans="1:5" ht="23.25" customHeight="1">
      <c r="A61" s="99" t="s">
        <v>44</v>
      </c>
      <c r="B61" s="100" t="s">
        <v>45</v>
      </c>
      <c r="C61" s="101">
        <v>80000</v>
      </c>
      <c r="D61" s="101">
        <v>-55153</v>
      </c>
      <c r="E61" s="102">
        <v>24847</v>
      </c>
    </row>
    <row r="62" spans="1:5" ht="33.75" customHeight="1">
      <c r="A62" s="79" t="s">
        <v>46</v>
      </c>
      <c r="B62" s="80" t="s">
        <v>47</v>
      </c>
      <c r="C62" s="81">
        <v>2535490</v>
      </c>
      <c r="D62" s="81">
        <v>-197710</v>
      </c>
      <c r="E62" s="82">
        <v>2337780</v>
      </c>
    </row>
    <row r="63" spans="1:5" ht="27.75" customHeight="1">
      <c r="A63" s="83" t="s">
        <v>48</v>
      </c>
      <c r="B63" s="84" t="s">
        <v>49</v>
      </c>
      <c r="C63" s="85">
        <v>90657</v>
      </c>
      <c r="D63" s="85">
        <v>-9500</v>
      </c>
      <c r="E63" s="86">
        <v>81157</v>
      </c>
    </row>
    <row r="64" spans="1:5" ht="16.5" customHeight="1">
      <c r="A64" s="87" t="s">
        <v>149</v>
      </c>
      <c r="B64" s="88" t="s">
        <v>115</v>
      </c>
      <c r="C64" s="89">
        <v>30500</v>
      </c>
      <c r="D64" s="89">
        <v>-9500</v>
      </c>
      <c r="E64" s="90">
        <v>21000</v>
      </c>
    </row>
    <row r="65" spans="1:5" ht="22.5" customHeight="1">
      <c r="A65" s="91" t="s">
        <v>9</v>
      </c>
      <c r="B65" s="92" t="s">
        <v>10</v>
      </c>
      <c r="C65" s="93">
        <v>30500</v>
      </c>
      <c r="D65" s="93">
        <v>-9500</v>
      </c>
      <c r="E65" s="94">
        <v>21000</v>
      </c>
    </row>
    <row r="66" spans="1:5" ht="18.75" customHeight="1">
      <c r="A66" s="95" t="s">
        <v>30</v>
      </c>
      <c r="B66" s="96" t="s">
        <v>31</v>
      </c>
      <c r="C66" s="97">
        <v>13500</v>
      </c>
      <c r="D66" s="97">
        <v>7500</v>
      </c>
      <c r="E66" s="98">
        <v>21000</v>
      </c>
    </row>
    <row r="67" spans="1:5" ht="18.75" customHeight="1">
      <c r="A67" s="99" t="s">
        <v>32</v>
      </c>
      <c r="B67" s="100" t="s">
        <v>33</v>
      </c>
      <c r="C67" s="101">
        <v>11000</v>
      </c>
      <c r="D67" s="101">
        <v>6000</v>
      </c>
      <c r="E67" s="102">
        <v>17000</v>
      </c>
    </row>
    <row r="68" spans="1:5" ht="16.5" customHeight="1">
      <c r="A68" s="99" t="s">
        <v>36</v>
      </c>
      <c r="B68" s="100" t="s">
        <v>37</v>
      </c>
      <c r="C68" s="101">
        <v>2500</v>
      </c>
      <c r="D68" s="101">
        <v>1500</v>
      </c>
      <c r="E68" s="102">
        <v>4000</v>
      </c>
    </row>
    <row r="69" spans="1:5" ht="14.25" customHeight="1">
      <c r="A69" s="95" t="s">
        <v>11</v>
      </c>
      <c r="B69" s="96" t="s">
        <v>8</v>
      </c>
      <c r="C69" s="97">
        <v>17000</v>
      </c>
      <c r="D69" s="97">
        <v>-17000</v>
      </c>
      <c r="E69" s="98">
        <v>0</v>
      </c>
    </row>
    <row r="70" spans="1:5" ht="12" customHeight="1">
      <c r="A70" s="99" t="s">
        <v>14</v>
      </c>
      <c r="B70" s="100" t="s">
        <v>15</v>
      </c>
      <c r="C70" s="101">
        <v>17000</v>
      </c>
      <c r="D70" s="101">
        <v>-17000</v>
      </c>
      <c r="E70" s="102">
        <v>0</v>
      </c>
    </row>
    <row r="71" spans="1:5" ht="18.75" customHeight="1">
      <c r="A71" s="87" t="s">
        <v>150</v>
      </c>
      <c r="B71" s="88" t="s">
        <v>117</v>
      </c>
      <c r="C71" s="89">
        <v>9762</v>
      </c>
      <c r="D71" s="89">
        <v>0</v>
      </c>
      <c r="E71" s="90">
        <v>9762</v>
      </c>
    </row>
    <row r="72" spans="1:5" ht="17.25" customHeight="1">
      <c r="A72" s="91" t="s">
        <v>9</v>
      </c>
      <c r="B72" s="92" t="s">
        <v>10</v>
      </c>
      <c r="C72" s="93">
        <v>9762</v>
      </c>
      <c r="D72" s="93">
        <v>0</v>
      </c>
      <c r="E72" s="94">
        <v>9762</v>
      </c>
    </row>
    <row r="73" spans="1:5" ht="13.5" customHeight="1">
      <c r="A73" s="95" t="s">
        <v>11</v>
      </c>
      <c r="B73" s="96" t="s">
        <v>8</v>
      </c>
      <c r="C73" s="97">
        <v>9762</v>
      </c>
      <c r="D73" s="97">
        <v>0</v>
      </c>
      <c r="E73" s="98">
        <v>9762</v>
      </c>
    </row>
    <row r="74" spans="1:5" ht="15.75" customHeight="1">
      <c r="A74" s="99" t="s">
        <v>20</v>
      </c>
      <c r="B74" s="100" t="s">
        <v>21</v>
      </c>
      <c r="C74" s="101">
        <v>100</v>
      </c>
      <c r="D74" s="101">
        <v>0</v>
      </c>
      <c r="E74" s="102">
        <v>100</v>
      </c>
    </row>
    <row r="75" spans="1:5" ht="14.25" customHeight="1">
      <c r="A75" s="99" t="s">
        <v>12</v>
      </c>
      <c r="B75" s="100" t="s">
        <v>13</v>
      </c>
      <c r="C75" s="101">
        <v>2000</v>
      </c>
      <c r="D75" s="101">
        <v>0</v>
      </c>
      <c r="E75" s="102">
        <v>2000</v>
      </c>
    </row>
    <row r="76" spans="1:5" ht="25.5" customHeight="1">
      <c r="A76" s="99" t="s">
        <v>22</v>
      </c>
      <c r="B76" s="100" t="s">
        <v>23</v>
      </c>
      <c r="C76" s="101">
        <v>7662</v>
      </c>
      <c r="D76" s="101">
        <v>0</v>
      </c>
      <c r="E76" s="102">
        <v>7662</v>
      </c>
    </row>
    <row r="77" spans="1:5">
      <c r="A77" s="87" t="s">
        <v>152</v>
      </c>
      <c r="B77" s="88" t="s">
        <v>121</v>
      </c>
      <c r="C77" s="89">
        <v>23895</v>
      </c>
      <c r="D77" s="89">
        <v>0</v>
      </c>
      <c r="E77" s="90">
        <v>23895</v>
      </c>
    </row>
    <row r="78" spans="1:5" ht="19.5" customHeight="1">
      <c r="A78" s="91" t="s">
        <v>9</v>
      </c>
      <c r="B78" s="92" t="s">
        <v>10</v>
      </c>
      <c r="C78" s="93">
        <v>14024</v>
      </c>
      <c r="D78" s="93">
        <v>-1500</v>
      </c>
      <c r="E78" s="94">
        <v>12524</v>
      </c>
    </row>
    <row r="79" spans="1:5" ht="16.5" customHeight="1">
      <c r="A79" s="95" t="s">
        <v>11</v>
      </c>
      <c r="B79" s="96" t="s">
        <v>8</v>
      </c>
      <c r="C79" s="97">
        <v>14024</v>
      </c>
      <c r="D79" s="97">
        <v>-1500</v>
      </c>
      <c r="E79" s="98">
        <v>12524</v>
      </c>
    </row>
    <row r="80" spans="1:5" ht="16.5" customHeight="1">
      <c r="A80" s="99" t="s">
        <v>12</v>
      </c>
      <c r="B80" s="100" t="s">
        <v>13</v>
      </c>
      <c r="C80" s="101">
        <v>6700</v>
      </c>
      <c r="D80" s="101">
        <v>-1500</v>
      </c>
      <c r="E80" s="102">
        <v>5200</v>
      </c>
    </row>
    <row r="81" spans="1:5" ht="13.5" customHeight="1">
      <c r="A81" s="99" t="s">
        <v>14</v>
      </c>
      <c r="B81" s="100" t="s">
        <v>15</v>
      </c>
      <c r="C81" s="101">
        <v>7324</v>
      </c>
      <c r="D81" s="101">
        <v>0</v>
      </c>
      <c r="E81" s="102">
        <v>7324</v>
      </c>
    </row>
    <row r="82" spans="1:5" ht="19.5" customHeight="1">
      <c r="A82" s="91" t="s">
        <v>50</v>
      </c>
      <c r="B82" s="92" t="s">
        <v>51</v>
      </c>
      <c r="C82" s="93">
        <v>9871</v>
      </c>
      <c r="D82" s="93">
        <v>1500</v>
      </c>
      <c r="E82" s="94">
        <v>11371</v>
      </c>
    </row>
    <row r="83" spans="1:5" ht="16.5" customHeight="1">
      <c r="A83" s="95" t="s">
        <v>11</v>
      </c>
      <c r="B83" s="96" t="s">
        <v>8</v>
      </c>
      <c r="C83" s="97">
        <v>825</v>
      </c>
      <c r="D83" s="97">
        <v>0</v>
      </c>
      <c r="E83" s="98">
        <v>825</v>
      </c>
    </row>
    <row r="84" spans="1:5" ht="17.25" customHeight="1">
      <c r="A84" s="99" t="s">
        <v>12</v>
      </c>
      <c r="B84" s="100" t="s">
        <v>13</v>
      </c>
      <c r="C84" s="101">
        <v>825</v>
      </c>
      <c r="D84" s="101">
        <v>0</v>
      </c>
      <c r="E84" s="102">
        <v>825</v>
      </c>
    </row>
    <row r="85" spans="1:5" ht="30.75" customHeight="1">
      <c r="A85" s="95" t="s">
        <v>52</v>
      </c>
      <c r="B85" s="96" t="s">
        <v>53</v>
      </c>
      <c r="C85" s="97">
        <v>9046</v>
      </c>
      <c r="D85" s="97">
        <v>1500</v>
      </c>
      <c r="E85" s="98">
        <v>10546</v>
      </c>
    </row>
    <row r="86" spans="1:5" ht="25.5" customHeight="1">
      <c r="A86" s="99" t="s">
        <v>54</v>
      </c>
      <c r="B86" s="100" t="s">
        <v>55</v>
      </c>
      <c r="C86" s="101">
        <v>9046</v>
      </c>
      <c r="D86" s="101">
        <v>1500</v>
      </c>
      <c r="E86" s="102">
        <v>10546</v>
      </c>
    </row>
    <row r="87" spans="1:5" ht="16.5" customHeight="1">
      <c r="A87" s="87" t="s">
        <v>153</v>
      </c>
      <c r="B87" s="88" t="s">
        <v>123</v>
      </c>
      <c r="C87" s="89">
        <v>26500</v>
      </c>
      <c r="D87" s="89">
        <v>0</v>
      </c>
      <c r="E87" s="90">
        <v>26500</v>
      </c>
    </row>
    <row r="88" spans="1:5" ht="18" customHeight="1">
      <c r="A88" s="91" t="s">
        <v>9</v>
      </c>
      <c r="B88" s="92" t="s">
        <v>10</v>
      </c>
      <c r="C88" s="93">
        <v>17000</v>
      </c>
      <c r="D88" s="93">
        <v>0</v>
      </c>
      <c r="E88" s="94">
        <v>17000</v>
      </c>
    </row>
    <row r="89" spans="1:5" ht="15.75" customHeight="1">
      <c r="A89" s="95" t="s">
        <v>11</v>
      </c>
      <c r="B89" s="96" t="s">
        <v>8</v>
      </c>
      <c r="C89" s="97">
        <v>17000</v>
      </c>
      <c r="D89" s="97">
        <v>0</v>
      </c>
      <c r="E89" s="98">
        <v>17000</v>
      </c>
    </row>
    <row r="90" spans="1:5" ht="16.5" customHeight="1">
      <c r="A90" s="99" t="s">
        <v>12</v>
      </c>
      <c r="B90" s="100" t="s">
        <v>13</v>
      </c>
      <c r="C90" s="101">
        <v>17000</v>
      </c>
      <c r="D90" s="101">
        <v>0</v>
      </c>
      <c r="E90" s="102">
        <v>17000</v>
      </c>
    </row>
    <row r="91" spans="1:5" ht="17.25" customHeight="1">
      <c r="A91" s="91" t="s">
        <v>50</v>
      </c>
      <c r="B91" s="92" t="s">
        <v>51</v>
      </c>
      <c r="C91" s="93">
        <v>9500</v>
      </c>
      <c r="D91" s="93">
        <v>0</v>
      </c>
      <c r="E91" s="94">
        <v>9500</v>
      </c>
    </row>
    <row r="92" spans="1:5" ht="15" customHeight="1">
      <c r="A92" s="95" t="s">
        <v>11</v>
      </c>
      <c r="B92" s="96" t="s">
        <v>8</v>
      </c>
      <c r="C92" s="97">
        <v>9500</v>
      </c>
      <c r="D92" s="97">
        <v>0</v>
      </c>
      <c r="E92" s="98">
        <v>9500</v>
      </c>
    </row>
    <row r="93" spans="1:5" ht="15.75" customHeight="1">
      <c r="A93" s="99" t="s">
        <v>12</v>
      </c>
      <c r="B93" s="100" t="s">
        <v>13</v>
      </c>
      <c r="C93" s="101">
        <v>1500</v>
      </c>
      <c r="D93" s="101">
        <v>0</v>
      </c>
      <c r="E93" s="102">
        <v>1500</v>
      </c>
    </row>
    <row r="94" spans="1:5" ht="14.25" customHeight="1">
      <c r="A94" s="99" t="s">
        <v>14</v>
      </c>
      <c r="B94" s="100" t="s">
        <v>15</v>
      </c>
      <c r="C94" s="101">
        <v>5600</v>
      </c>
      <c r="D94" s="101">
        <v>0</v>
      </c>
      <c r="E94" s="102">
        <v>5600</v>
      </c>
    </row>
    <row r="95" spans="1:5" ht="21" customHeight="1">
      <c r="A95" s="99" t="s">
        <v>22</v>
      </c>
      <c r="B95" s="100" t="s">
        <v>23</v>
      </c>
      <c r="C95" s="101">
        <v>2400</v>
      </c>
      <c r="D95" s="101">
        <v>0</v>
      </c>
      <c r="E95" s="102">
        <v>2400</v>
      </c>
    </row>
    <row r="96" spans="1:5" ht="27.75" customHeight="1">
      <c r="A96" s="83" t="s">
        <v>56</v>
      </c>
      <c r="B96" s="84" t="s">
        <v>57</v>
      </c>
      <c r="C96" s="85">
        <v>1357550</v>
      </c>
      <c r="D96" s="85">
        <v>70000</v>
      </c>
      <c r="E96" s="86">
        <v>1427550</v>
      </c>
    </row>
    <row r="97" spans="1:5" ht="24.75" customHeight="1">
      <c r="A97" s="87" t="s">
        <v>149</v>
      </c>
      <c r="B97" s="88" t="s">
        <v>115</v>
      </c>
      <c r="C97" s="89">
        <v>837000</v>
      </c>
      <c r="D97" s="89">
        <v>35000</v>
      </c>
      <c r="E97" s="90">
        <v>872000</v>
      </c>
    </row>
    <row r="98" spans="1:5" ht="21" customHeight="1">
      <c r="A98" s="91" t="s">
        <v>9</v>
      </c>
      <c r="B98" s="92" t="s">
        <v>10</v>
      </c>
      <c r="C98" s="93">
        <v>837000</v>
      </c>
      <c r="D98" s="93">
        <v>35000</v>
      </c>
      <c r="E98" s="94">
        <v>872000</v>
      </c>
    </row>
    <row r="99" spans="1:5" ht="17.25" customHeight="1">
      <c r="A99" s="95" t="s">
        <v>30</v>
      </c>
      <c r="B99" s="96" t="s">
        <v>31</v>
      </c>
      <c r="C99" s="97">
        <v>632000</v>
      </c>
      <c r="D99" s="97">
        <v>-55000</v>
      </c>
      <c r="E99" s="98">
        <v>577000</v>
      </c>
    </row>
    <row r="100" spans="1:5" ht="17.25" customHeight="1">
      <c r="A100" s="99" t="s">
        <v>32</v>
      </c>
      <c r="B100" s="100" t="s">
        <v>33</v>
      </c>
      <c r="C100" s="101">
        <v>517000</v>
      </c>
      <c r="D100" s="101">
        <v>-50000</v>
      </c>
      <c r="E100" s="102">
        <v>467000</v>
      </c>
    </row>
    <row r="101" spans="1:5" ht="15.75" customHeight="1">
      <c r="A101" s="99" t="s">
        <v>34</v>
      </c>
      <c r="B101" s="100" t="s">
        <v>35</v>
      </c>
      <c r="C101" s="101">
        <v>25000</v>
      </c>
      <c r="D101" s="101">
        <v>-5000</v>
      </c>
      <c r="E101" s="102">
        <v>20000</v>
      </c>
    </row>
    <row r="102" spans="1:5" ht="13.5" customHeight="1">
      <c r="A102" s="99" t="s">
        <v>36</v>
      </c>
      <c r="B102" s="100" t="s">
        <v>37</v>
      </c>
      <c r="C102" s="101">
        <v>90000</v>
      </c>
      <c r="D102" s="101">
        <v>0</v>
      </c>
      <c r="E102" s="102">
        <v>90000</v>
      </c>
    </row>
    <row r="103" spans="1:5" ht="17.25" customHeight="1">
      <c r="A103" s="95" t="s">
        <v>11</v>
      </c>
      <c r="B103" s="96" t="s">
        <v>8</v>
      </c>
      <c r="C103" s="97">
        <v>205000</v>
      </c>
      <c r="D103" s="97">
        <v>90000</v>
      </c>
      <c r="E103" s="98">
        <v>295000</v>
      </c>
    </row>
    <row r="104" spans="1:5" ht="15.75" customHeight="1">
      <c r="A104" s="99" t="s">
        <v>20</v>
      </c>
      <c r="B104" s="100" t="s">
        <v>21</v>
      </c>
      <c r="C104" s="101">
        <v>35000</v>
      </c>
      <c r="D104" s="101">
        <v>-10000</v>
      </c>
      <c r="E104" s="102">
        <v>25000</v>
      </c>
    </row>
    <row r="105" spans="1:5" ht="17.25" customHeight="1">
      <c r="A105" s="99" t="s">
        <v>12</v>
      </c>
      <c r="B105" s="100" t="s">
        <v>13</v>
      </c>
      <c r="C105" s="101">
        <v>170000</v>
      </c>
      <c r="D105" s="101">
        <v>100000</v>
      </c>
      <c r="E105" s="102">
        <v>270000</v>
      </c>
    </row>
    <row r="106" spans="1:5" ht="32.25" customHeight="1">
      <c r="A106" s="87" t="s">
        <v>151</v>
      </c>
      <c r="B106" s="88" t="s">
        <v>119</v>
      </c>
      <c r="C106" s="89">
        <v>520550</v>
      </c>
      <c r="D106" s="89">
        <v>35000</v>
      </c>
      <c r="E106" s="90">
        <v>555550</v>
      </c>
    </row>
    <row r="107" spans="1:5" ht="21" customHeight="1">
      <c r="A107" s="91" t="s">
        <v>9</v>
      </c>
      <c r="B107" s="92" t="s">
        <v>10</v>
      </c>
      <c r="C107" s="93">
        <v>520550</v>
      </c>
      <c r="D107" s="93">
        <v>35000</v>
      </c>
      <c r="E107" s="94">
        <v>555550</v>
      </c>
    </row>
    <row r="108" spans="1:5" ht="15" customHeight="1">
      <c r="A108" s="95" t="s">
        <v>30</v>
      </c>
      <c r="B108" s="96" t="s">
        <v>31</v>
      </c>
      <c r="C108" s="97">
        <v>43550</v>
      </c>
      <c r="D108" s="97">
        <v>10000</v>
      </c>
      <c r="E108" s="98">
        <v>53550</v>
      </c>
    </row>
    <row r="109" spans="1:5" ht="18" customHeight="1">
      <c r="A109" s="99" t="s">
        <v>32</v>
      </c>
      <c r="B109" s="100" t="s">
        <v>33</v>
      </c>
      <c r="C109" s="101">
        <v>43550</v>
      </c>
      <c r="D109" s="101">
        <v>10000</v>
      </c>
      <c r="E109" s="102">
        <v>53550</v>
      </c>
    </row>
    <row r="110" spans="1:5" ht="18" customHeight="1">
      <c r="A110" s="95" t="s">
        <v>11</v>
      </c>
      <c r="B110" s="96" t="s">
        <v>8</v>
      </c>
      <c r="C110" s="97">
        <v>472000</v>
      </c>
      <c r="D110" s="97">
        <v>0</v>
      </c>
      <c r="E110" s="98">
        <v>472000</v>
      </c>
    </row>
    <row r="111" spans="1:5" ht="17.25" customHeight="1">
      <c r="A111" s="99" t="s">
        <v>12</v>
      </c>
      <c r="B111" s="100" t="s">
        <v>13</v>
      </c>
      <c r="C111" s="101">
        <v>467000</v>
      </c>
      <c r="D111" s="101">
        <v>0</v>
      </c>
      <c r="E111" s="102">
        <v>467000</v>
      </c>
    </row>
    <row r="112" spans="1:5" ht="15.75" customHeight="1">
      <c r="A112" s="99" t="s">
        <v>14</v>
      </c>
      <c r="B112" s="100" t="s">
        <v>15</v>
      </c>
      <c r="C112" s="101">
        <v>3000</v>
      </c>
      <c r="D112" s="101">
        <v>0</v>
      </c>
      <c r="E112" s="102">
        <v>3000</v>
      </c>
    </row>
    <row r="113" spans="1:5" ht="22.5" customHeight="1">
      <c r="A113" s="99" t="s">
        <v>22</v>
      </c>
      <c r="B113" s="100" t="s">
        <v>23</v>
      </c>
      <c r="C113" s="101">
        <v>2000</v>
      </c>
      <c r="D113" s="101">
        <v>0</v>
      </c>
      <c r="E113" s="102">
        <v>2000</v>
      </c>
    </row>
    <row r="114" spans="1:5" ht="25.5" customHeight="1">
      <c r="A114" s="95" t="s">
        <v>40</v>
      </c>
      <c r="B114" s="96" t="s">
        <v>41</v>
      </c>
      <c r="C114" s="97">
        <v>5000</v>
      </c>
      <c r="D114" s="97">
        <v>25000</v>
      </c>
      <c r="E114" s="98">
        <v>30000</v>
      </c>
    </row>
    <row r="115" spans="1:5" ht="14.25" customHeight="1">
      <c r="A115" s="99" t="s">
        <v>42</v>
      </c>
      <c r="B115" s="100" t="s">
        <v>43</v>
      </c>
      <c r="C115" s="101">
        <v>5000</v>
      </c>
      <c r="D115" s="101">
        <v>25000</v>
      </c>
      <c r="E115" s="102">
        <v>30000</v>
      </c>
    </row>
    <row r="116" spans="1:5" ht="24.75" customHeight="1">
      <c r="A116" s="83" t="s">
        <v>58</v>
      </c>
      <c r="B116" s="84" t="s">
        <v>59</v>
      </c>
      <c r="C116" s="85">
        <v>263251</v>
      </c>
      <c r="D116" s="85">
        <v>30500</v>
      </c>
      <c r="E116" s="86">
        <v>293751</v>
      </c>
    </row>
    <row r="117" spans="1:5" ht="19.5" customHeight="1">
      <c r="A117" s="87" t="s">
        <v>149</v>
      </c>
      <c r="B117" s="88" t="s">
        <v>115</v>
      </c>
      <c r="C117" s="89">
        <v>27000</v>
      </c>
      <c r="D117" s="89">
        <v>-1500</v>
      </c>
      <c r="E117" s="90">
        <v>25500</v>
      </c>
    </row>
    <row r="118" spans="1:5" ht="18.75" customHeight="1">
      <c r="A118" s="91" t="s">
        <v>9</v>
      </c>
      <c r="B118" s="92" t="s">
        <v>10</v>
      </c>
      <c r="C118" s="93">
        <v>27000</v>
      </c>
      <c r="D118" s="93">
        <v>-1500</v>
      </c>
      <c r="E118" s="94">
        <v>25500</v>
      </c>
    </row>
    <row r="119" spans="1:5" ht="19.5" customHeight="1">
      <c r="A119" s="95" t="s">
        <v>11</v>
      </c>
      <c r="B119" s="96" t="s">
        <v>8</v>
      </c>
      <c r="C119" s="97">
        <v>17000</v>
      </c>
      <c r="D119" s="97">
        <v>0</v>
      </c>
      <c r="E119" s="98">
        <v>17000</v>
      </c>
    </row>
    <row r="120" spans="1:5" ht="27.75" customHeight="1">
      <c r="A120" s="99" t="s">
        <v>22</v>
      </c>
      <c r="B120" s="100" t="s">
        <v>23</v>
      </c>
      <c r="C120" s="101">
        <v>17000</v>
      </c>
      <c r="D120" s="101">
        <v>0</v>
      </c>
      <c r="E120" s="102">
        <v>17000</v>
      </c>
    </row>
    <row r="121" spans="1:5" ht="45" customHeight="1">
      <c r="A121" s="95" t="s">
        <v>16</v>
      </c>
      <c r="B121" s="96" t="s">
        <v>17</v>
      </c>
      <c r="C121" s="97">
        <v>10000</v>
      </c>
      <c r="D121" s="97">
        <v>-1500</v>
      </c>
      <c r="E121" s="98">
        <v>8500</v>
      </c>
    </row>
    <row r="122" spans="1:5" ht="27" customHeight="1">
      <c r="A122" s="99" t="s">
        <v>18</v>
      </c>
      <c r="B122" s="100" t="s">
        <v>19</v>
      </c>
      <c r="C122" s="101">
        <v>10000</v>
      </c>
      <c r="D122" s="101">
        <v>-1500</v>
      </c>
      <c r="E122" s="102">
        <v>8500</v>
      </c>
    </row>
    <row r="123" spans="1:5" ht="27.75" customHeight="1">
      <c r="A123" s="87" t="s">
        <v>151</v>
      </c>
      <c r="B123" s="88" t="s">
        <v>119</v>
      </c>
      <c r="C123" s="89">
        <v>118000</v>
      </c>
      <c r="D123" s="89">
        <v>43000</v>
      </c>
      <c r="E123" s="90">
        <v>161000</v>
      </c>
    </row>
    <row r="124" spans="1:5" ht="19.5" customHeight="1">
      <c r="A124" s="91" t="s">
        <v>9</v>
      </c>
      <c r="B124" s="92" t="s">
        <v>10</v>
      </c>
      <c r="C124" s="93">
        <v>118000</v>
      </c>
      <c r="D124" s="93">
        <v>43000</v>
      </c>
      <c r="E124" s="94">
        <v>161000</v>
      </c>
    </row>
    <row r="125" spans="1:5" ht="18" customHeight="1">
      <c r="A125" s="95" t="s">
        <v>11</v>
      </c>
      <c r="B125" s="96" t="s">
        <v>8</v>
      </c>
      <c r="C125" s="97">
        <v>115000</v>
      </c>
      <c r="D125" s="97">
        <v>46000</v>
      </c>
      <c r="E125" s="98">
        <v>161000</v>
      </c>
    </row>
    <row r="126" spans="1:5" ht="16.5" customHeight="1">
      <c r="A126" s="99" t="s">
        <v>12</v>
      </c>
      <c r="B126" s="100" t="s">
        <v>13</v>
      </c>
      <c r="C126" s="101">
        <v>40000</v>
      </c>
      <c r="D126" s="101">
        <v>10000</v>
      </c>
      <c r="E126" s="102">
        <v>50000</v>
      </c>
    </row>
    <row r="127" spans="1:5" ht="18" customHeight="1">
      <c r="A127" s="99" t="s">
        <v>14</v>
      </c>
      <c r="B127" s="100" t="s">
        <v>15</v>
      </c>
      <c r="C127" s="101">
        <v>35000</v>
      </c>
      <c r="D127" s="101">
        <v>21000</v>
      </c>
      <c r="E127" s="102">
        <v>56000</v>
      </c>
    </row>
    <row r="128" spans="1:5" ht="25.5" customHeight="1">
      <c r="A128" s="99" t="s">
        <v>22</v>
      </c>
      <c r="B128" s="100" t="s">
        <v>23</v>
      </c>
      <c r="C128" s="101">
        <v>40000</v>
      </c>
      <c r="D128" s="101">
        <v>15000</v>
      </c>
      <c r="E128" s="102">
        <v>55000</v>
      </c>
    </row>
    <row r="129" spans="1:5" ht="41.25" customHeight="1">
      <c r="A129" s="95" t="s">
        <v>16</v>
      </c>
      <c r="B129" s="96" t="s">
        <v>17</v>
      </c>
      <c r="C129" s="97">
        <v>3000</v>
      </c>
      <c r="D129" s="97">
        <v>-3000</v>
      </c>
      <c r="E129" s="98">
        <v>0</v>
      </c>
    </row>
    <row r="130" spans="1:5" ht="29.25" customHeight="1">
      <c r="A130" s="99" t="s">
        <v>18</v>
      </c>
      <c r="B130" s="100" t="s">
        <v>19</v>
      </c>
      <c r="C130" s="101">
        <v>3000</v>
      </c>
      <c r="D130" s="101">
        <v>-3000</v>
      </c>
      <c r="E130" s="102">
        <v>0</v>
      </c>
    </row>
    <row r="131" spans="1:5">
      <c r="A131" s="87" t="s">
        <v>152</v>
      </c>
      <c r="B131" s="88" t="s">
        <v>121</v>
      </c>
      <c r="C131" s="89">
        <v>116251</v>
      </c>
      <c r="D131" s="89">
        <v>-11000</v>
      </c>
      <c r="E131" s="90">
        <v>105251</v>
      </c>
    </row>
    <row r="132" spans="1:5" ht="19.5" customHeight="1">
      <c r="A132" s="91" t="s">
        <v>9</v>
      </c>
      <c r="B132" s="92" t="s">
        <v>10</v>
      </c>
      <c r="C132" s="93">
        <v>16986</v>
      </c>
      <c r="D132" s="93">
        <v>-11000</v>
      </c>
      <c r="E132" s="94">
        <v>5986</v>
      </c>
    </row>
    <row r="133" spans="1:5" ht="18.75" customHeight="1">
      <c r="A133" s="95" t="s">
        <v>30</v>
      </c>
      <c r="B133" s="96" t="s">
        <v>31</v>
      </c>
      <c r="C133" s="97">
        <v>5700</v>
      </c>
      <c r="D133" s="97">
        <v>0</v>
      </c>
      <c r="E133" s="98">
        <v>5700</v>
      </c>
    </row>
    <row r="134" spans="1:5" ht="13.5" customHeight="1">
      <c r="A134" s="99" t="s">
        <v>32</v>
      </c>
      <c r="B134" s="100" t="s">
        <v>33</v>
      </c>
      <c r="C134" s="101">
        <v>5000</v>
      </c>
      <c r="D134" s="101">
        <v>0</v>
      </c>
      <c r="E134" s="102">
        <v>5000</v>
      </c>
    </row>
    <row r="135" spans="1:5" ht="18" customHeight="1">
      <c r="A135" s="99" t="s">
        <v>36</v>
      </c>
      <c r="B135" s="100" t="s">
        <v>37</v>
      </c>
      <c r="C135" s="101">
        <v>700</v>
      </c>
      <c r="D135" s="101">
        <v>0</v>
      </c>
      <c r="E135" s="102">
        <v>700</v>
      </c>
    </row>
    <row r="136" spans="1:5" ht="16.5" customHeight="1">
      <c r="A136" s="95" t="s">
        <v>11</v>
      </c>
      <c r="B136" s="96" t="s">
        <v>8</v>
      </c>
      <c r="C136" s="97">
        <v>6286</v>
      </c>
      <c r="D136" s="97">
        <v>-6000</v>
      </c>
      <c r="E136" s="98">
        <v>286</v>
      </c>
    </row>
    <row r="137" spans="1:5" ht="16.5" customHeight="1">
      <c r="A137" s="99" t="s">
        <v>14</v>
      </c>
      <c r="B137" s="100" t="s">
        <v>15</v>
      </c>
      <c r="C137" s="101">
        <v>286</v>
      </c>
      <c r="D137" s="101">
        <v>0</v>
      </c>
      <c r="E137" s="102">
        <v>286</v>
      </c>
    </row>
    <row r="138" spans="1:5" ht="27.75" customHeight="1">
      <c r="A138" s="99" t="s">
        <v>22</v>
      </c>
      <c r="B138" s="100" t="s">
        <v>23</v>
      </c>
      <c r="C138" s="101">
        <v>6000</v>
      </c>
      <c r="D138" s="101">
        <v>-6000</v>
      </c>
      <c r="E138" s="102">
        <v>0</v>
      </c>
    </row>
    <row r="139" spans="1:5" ht="43.5" customHeight="1">
      <c r="A139" s="95" t="s">
        <v>16</v>
      </c>
      <c r="B139" s="96" t="s">
        <v>17</v>
      </c>
      <c r="C139" s="97">
        <v>5000</v>
      </c>
      <c r="D139" s="97">
        <v>-5000</v>
      </c>
      <c r="E139" s="98">
        <v>0</v>
      </c>
    </row>
    <row r="140" spans="1:5" ht="33.75" customHeight="1">
      <c r="A140" s="99" t="s">
        <v>18</v>
      </c>
      <c r="B140" s="100" t="s">
        <v>19</v>
      </c>
      <c r="C140" s="101">
        <v>5000</v>
      </c>
      <c r="D140" s="101">
        <v>-5000</v>
      </c>
      <c r="E140" s="102">
        <v>0</v>
      </c>
    </row>
    <row r="141" spans="1:5" ht="17.25" customHeight="1">
      <c r="A141" s="91" t="s">
        <v>50</v>
      </c>
      <c r="B141" s="92" t="s">
        <v>51</v>
      </c>
      <c r="C141" s="93">
        <v>99265</v>
      </c>
      <c r="D141" s="93">
        <v>0</v>
      </c>
      <c r="E141" s="94">
        <v>99265</v>
      </c>
    </row>
    <row r="142" spans="1:5" ht="13.5" customHeight="1">
      <c r="A142" s="95" t="s">
        <v>11</v>
      </c>
      <c r="B142" s="96" t="s">
        <v>8</v>
      </c>
      <c r="C142" s="97">
        <v>99265</v>
      </c>
      <c r="D142" s="97">
        <v>0</v>
      </c>
      <c r="E142" s="98">
        <v>99265</v>
      </c>
    </row>
    <row r="143" spans="1:5" ht="16.5" customHeight="1">
      <c r="A143" s="99" t="s">
        <v>20</v>
      </c>
      <c r="B143" s="100" t="s">
        <v>21</v>
      </c>
      <c r="C143" s="101">
        <v>99265</v>
      </c>
      <c r="D143" s="101">
        <v>0</v>
      </c>
      <c r="E143" s="102">
        <v>99265</v>
      </c>
    </row>
    <row r="144" spans="1:5" ht="30.75" customHeight="1">
      <c r="A144" s="87" t="s">
        <v>154</v>
      </c>
      <c r="B144" s="88" t="s">
        <v>155</v>
      </c>
      <c r="C144" s="89">
        <v>2000</v>
      </c>
      <c r="D144" s="89">
        <v>0</v>
      </c>
      <c r="E144" s="90">
        <v>2000</v>
      </c>
    </row>
    <row r="145" spans="1:5" ht="15" customHeight="1">
      <c r="A145" s="91" t="s">
        <v>9</v>
      </c>
      <c r="B145" s="92" t="s">
        <v>10</v>
      </c>
      <c r="C145" s="93">
        <v>2000</v>
      </c>
      <c r="D145" s="93">
        <v>0</v>
      </c>
      <c r="E145" s="94">
        <v>2000</v>
      </c>
    </row>
    <row r="146" spans="1:5" ht="15" customHeight="1">
      <c r="A146" s="95" t="s">
        <v>11</v>
      </c>
      <c r="B146" s="96" t="s">
        <v>8</v>
      </c>
      <c r="C146" s="97">
        <v>2000</v>
      </c>
      <c r="D146" s="97">
        <v>0</v>
      </c>
      <c r="E146" s="98">
        <v>2000</v>
      </c>
    </row>
    <row r="147" spans="1:5" ht="15.75" customHeight="1">
      <c r="A147" s="99" t="s">
        <v>14</v>
      </c>
      <c r="B147" s="100" t="s">
        <v>15</v>
      </c>
      <c r="C147" s="101">
        <v>2000</v>
      </c>
      <c r="D147" s="101">
        <v>0</v>
      </c>
      <c r="E147" s="102">
        <v>2000</v>
      </c>
    </row>
    <row r="148" spans="1:5" ht="22.5" customHeight="1">
      <c r="A148" s="83" t="s">
        <v>60</v>
      </c>
      <c r="B148" s="84" t="s">
        <v>61</v>
      </c>
      <c r="C148" s="85">
        <v>7832</v>
      </c>
      <c r="D148" s="85">
        <v>0</v>
      </c>
      <c r="E148" s="86">
        <v>7832</v>
      </c>
    </row>
    <row r="149" spans="1:5" ht="21" customHeight="1">
      <c r="A149" s="87" t="s">
        <v>153</v>
      </c>
      <c r="B149" s="88" t="s">
        <v>123</v>
      </c>
      <c r="C149" s="89">
        <v>7832</v>
      </c>
      <c r="D149" s="89">
        <v>0</v>
      </c>
      <c r="E149" s="90">
        <v>7832</v>
      </c>
    </row>
    <row r="150" spans="1:5" ht="22.5" customHeight="1">
      <c r="A150" s="91" t="s">
        <v>50</v>
      </c>
      <c r="B150" s="92" t="s">
        <v>51</v>
      </c>
      <c r="C150" s="93">
        <v>7832</v>
      </c>
      <c r="D150" s="93">
        <v>0</v>
      </c>
      <c r="E150" s="94">
        <v>7832</v>
      </c>
    </row>
    <row r="151" spans="1:5" ht="16.5" customHeight="1">
      <c r="A151" s="95" t="s">
        <v>11</v>
      </c>
      <c r="B151" s="96" t="s">
        <v>8</v>
      </c>
      <c r="C151" s="97">
        <v>6670</v>
      </c>
      <c r="D151" s="97">
        <v>-112</v>
      </c>
      <c r="E151" s="98">
        <v>6558</v>
      </c>
    </row>
    <row r="152" spans="1:5" ht="17.25" customHeight="1">
      <c r="A152" s="99" t="s">
        <v>12</v>
      </c>
      <c r="B152" s="100" t="s">
        <v>13</v>
      </c>
      <c r="C152" s="101">
        <v>6670</v>
      </c>
      <c r="D152" s="101">
        <v>-112</v>
      </c>
      <c r="E152" s="102">
        <v>6558</v>
      </c>
    </row>
    <row r="153" spans="1:5" ht="36.75" customHeight="1">
      <c r="A153" s="95" t="s">
        <v>16</v>
      </c>
      <c r="B153" s="96" t="s">
        <v>17</v>
      </c>
      <c r="C153" s="97">
        <v>1162</v>
      </c>
      <c r="D153" s="97">
        <v>112</v>
      </c>
      <c r="E153" s="98">
        <v>1274</v>
      </c>
    </row>
    <row r="154" spans="1:5" ht="30.75" customHeight="1">
      <c r="A154" s="99" t="s">
        <v>18</v>
      </c>
      <c r="B154" s="100" t="s">
        <v>19</v>
      </c>
      <c r="C154" s="101">
        <v>1162</v>
      </c>
      <c r="D154" s="101">
        <v>112</v>
      </c>
      <c r="E154" s="102">
        <v>1274</v>
      </c>
    </row>
    <row r="155" spans="1:5" ht="19.5" customHeight="1">
      <c r="A155" s="83" t="s">
        <v>62</v>
      </c>
      <c r="B155" s="84" t="s">
        <v>63</v>
      </c>
      <c r="C155" s="85">
        <v>50000</v>
      </c>
      <c r="D155" s="85">
        <v>10000</v>
      </c>
      <c r="E155" s="86">
        <v>60000</v>
      </c>
    </row>
    <row r="156" spans="1:5">
      <c r="A156" s="87" t="s">
        <v>152</v>
      </c>
      <c r="B156" s="88" t="s">
        <v>121</v>
      </c>
      <c r="C156" s="89">
        <v>50000</v>
      </c>
      <c r="D156" s="89">
        <v>10000</v>
      </c>
      <c r="E156" s="90">
        <v>60000</v>
      </c>
    </row>
    <row r="157" spans="1:5" ht="19.5" customHeight="1">
      <c r="A157" s="91" t="s">
        <v>50</v>
      </c>
      <c r="B157" s="92" t="s">
        <v>51</v>
      </c>
      <c r="C157" s="93">
        <v>50000</v>
      </c>
      <c r="D157" s="93">
        <v>10000</v>
      </c>
      <c r="E157" s="94">
        <v>60000</v>
      </c>
    </row>
    <row r="158" spans="1:5" ht="17.25" customHeight="1">
      <c r="A158" s="95" t="s">
        <v>11</v>
      </c>
      <c r="B158" s="96" t="s">
        <v>8</v>
      </c>
      <c r="C158" s="97">
        <v>50000</v>
      </c>
      <c r="D158" s="97">
        <v>10000</v>
      </c>
      <c r="E158" s="98">
        <v>60000</v>
      </c>
    </row>
    <row r="159" spans="1:5" ht="18" customHeight="1">
      <c r="A159" s="99" t="s">
        <v>12</v>
      </c>
      <c r="B159" s="100" t="s">
        <v>13</v>
      </c>
      <c r="C159" s="101">
        <v>50000</v>
      </c>
      <c r="D159" s="101">
        <v>10000</v>
      </c>
      <c r="E159" s="102">
        <v>60000</v>
      </c>
    </row>
    <row r="160" spans="1:5" ht="22.5" customHeight="1">
      <c r="A160" s="83" t="s">
        <v>64</v>
      </c>
      <c r="B160" s="84" t="s">
        <v>65</v>
      </c>
      <c r="C160" s="85">
        <v>349000</v>
      </c>
      <c r="D160" s="85">
        <v>-302000</v>
      </c>
      <c r="E160" s="86">
        <v>47000</v>
      </c>
    </row>
    <row r="161" spans="1:5" ht="21.75" customHeight="1">
      <c r="A161" s="87" t="s">
        <v>149</v>
      </c>
      <c r="B161" s="88" t="s">
        <v>115</v>
      </c>
      <c r="C161" s="89">
        <v>349000</v>
      </c>
      <c r="D161" s="89">
        <v>-302000</v>
      </c>
      <c r="E161" s="90">
        <v>47000</v>
      </c>
    </row>
    <row r="162" spans="1:5" ht="18.75" customHeight="1">
      <c r="A162" s="91" t="s">
        <v>50</v>
      </c>
      <c r="B162" s="92" t="s">
        <v>51</v>
      </c>
      <c r="C162" s="93">
        <v>349000</v>
      </c>
      <c r="D162" s="93">
        <v>-302000</v>
      </c>
      <c r="E162" s="94">
        <v>47000</v>
      </c>
    </row>
    <row r="163" spans="1:5" ht="20.25" customHeight="1">
      <c r="A163" s="95" t="s">
        <v>30</v>
      </c>
      <c r="B163" s="96" t="s">
        <v>31</v>
      </c>
      <c r="C163" s="97">
        <v>287000</v>
      </c>
      <c r="D163" s="97">
        <v>-240000</v>
      </c>
      <c r="E163" s="98">
        <v>47000</v>
      </c>
    </row>
    <row r="164" spans="1:5" ht="13.5" customHeight="1">
      <c r="A164" s="99" t="s">
        <v>32</v>
      </c>
      <c r="B164" s="100" t="s">
        <v>33</v>
      </c>
      <c r="C164" s="101">
        <v>190000</v>
      </c>
      <c r="D164" s="101">
        <v>-148000</v>
      </c>
      <c r="E164" s="102">
        <v>42000</v>
      </c>
    </row>
    <row r="165" spans="1:5" ht="13.5" customHeight="1">
      <c r="A165" s="99" t="s">
        <v>34</v>
      </c>
      <c r="B165" s="100" t="s">
        <v>35</v>
      </c>
      <c r="C165" s="101">
        <v>32000</v>
      </c>
      <c r="D165" s="101">
        <v>-32000</v>
      </c>
      <c r="E165" s="102">
        <v>0</v>
      </c>
    </row>
    <row r="166" spans="1:5" ht="15.75" customHeight="1">
      <c r="A166" s="99" t="s">
        <v>36</v>
      </c>
      <c r="B166" s="100" t="s">
        <v>37</v>
      </c>
      <c r="C166" s="101">
        <v>65000</v>
      </c>
      <c r="D166" s="101">
        <v>-60000</v>
      </c>
      <c r="E166" s="102">
        <v>5000</v>
      </c>
    </row>
    <row r="167" spans="1:5" ht="15" customHeight="1">
      <c r="A167" s="95" t="s">
        <v>11</v>
      </c>
      <c r="B167" s="96" t="s">
        <v>8</v>
      </c>
      <c r="C167" s="97">
        <v>62000</v>
      </c>
      <c r="D167" s="97">
        <v>-62000</v>
      </c>
      <c r="E167" s="98">
        <v>0</v>
      </c>
    </row>
    <row r="168" spans="1:5" ht="18.75" customHeight="1">
      <c r="A168" s="99" t="s">
        <v>20</v>
      </c>
      <c r="B168" s="100" t="s">
        <v>21</v>
      </c>
      <c r="C168" s="101">
        <v>41000</v>
      </c>
      <c r="D168" s="101">
        <v>-41000</v>
      </c>
      <c r="E168" s="102">
        <v>0</v>
      </c>
    </row>
    <row r="169" spans="1:5" ht="15.75" customHeight="1">
      <c r="A169" s="99" t="s">
        <v>14</v>
      </c>
      <c r="B169" s="100" t="s">
        <v>15</v>
      </c>
      <c r="C169" s="101">
        <v>19000</v>
      </c>
      <c r="D169" s="101">
        <v>-19000</v>
      </c>
      <c r="E169" s="102">
        <v>0</v>
      </c>
    </row>
    <row r="170" spans="1:5" ht="21.75" customHeight="1">
      <c r="A170" s="99" t="s">
        <v>22</v>
      </c>
      <c r="B170" s="100" t="s">
        <v>23</v>
      </c>
      <c r="C170" s="101">
        <v>2000</v>
      </c>
      <c r="D170" s="101">
        <v>-2000</v>
      </c>
      <c r="E170" s="102">
        <v>0</v>
      </c>
    </row>
    <row r="171" spans="1:5" ht="17.25" customHeight="1">
      <c r="A171" s="83" t="s">
        <v>66</v>
      </c>
      <c r="B171" s="84" t="s">
        <v>67</v>
      </c>
      <c r="C171" s="85">
        <v>111000</v>
      </c>
      <c r="D171" s="85">
        <v>-111000</v>
      </c>
      <c r="E171" s="86">
        <v>0</v>
      </c>
    </row>
    <row r="172" spans="1:5" ht="20.25" customHeight="1">
      <c r="A172" s="87" t="s">
        <v>150</v>
      </c>
      <c r="B172" s="88" t="s">
        <v>117</v>
      </c>
      <c r="C172" s="89">
        <v>1000</v>
      </c>
      <c r="D172" s="89">
        <v>-1000</v>
      </c>
      <c r="E172" s="90">
        <v>0</v>
      </c>
    </row>
    <row r="173" spans="1:5" ht="21.75" customHeight="1">
      <c r="A173" s="91" t="s">
        <v>50</v>
      </c>
      <c r="B173" s="92" t="s">
        <v>51</v>
      </c>
      <c r="C173" s="93">
        <v>1000</v>
      </c>
      <c r="D173" s="93">
        <v>-1000</v>
      </c>
      <c r="E173" s="94">
        <v>0</v>
      </c>
    </row>
    <row r="174" spans="1:5" ht="18" customHeight="1">
      <c r="A174" s="95" t="s">
        <v>30</v>
      </c>
      <c r="B174" s="96" t="s">
        <v>31</v>
      </c>
      <c r="C174" s="97">
        <v>1000</v>
      </c>
      <c r="D174" s="97">
        <v>-1000</v>
      </c>
      <c r="E174" s="98">
        <v>0</v>
      </c>
    </row>
    <row r="175" spans="1:5" ht="17.25" customHeight="1">
      <c r="A175" s="99" t="s">
        <v>32</v>
      </c>
      <c r="B175" s="100" t="s">
        <v>33</v>
      </c>
      <c r="C175" s="101">
        <v>1000</v>
      </c>
      <c r="D175" s="101">
        <v>-1000</v>
      </c>
      <c r="E175" s="102">
        <v>0</v>
      </c>
    </row>
    <row r="176" spans="1:5">
      <c r="A176" s="87" t="s">
        <v>152</v>
      </c>
      <c r="B176" s="88" t="s">
        <v>121</v>
      </c>
      <c r="C176" s="89">
        <v>110000</v>
      </c>
      <c r="D176" s="89">
        <v>-110000</v>
      </c>
      <c r="E176" s="90">
        <v>0</v>
      </c>
    </row>
    <row r="177" spans="1:5" ht="22.5" customHeight="1">
      <c r="A177" s="91" t="s">
        <v>50</v>
      </c>
      <c r="B177" s="92" t="s">
        <v>51</v>
      </c>
      <c r="C177" s="93">
        <v>110000</v>
      </c>
      <c r="D177" s="93">
        <v>-110000</v>
      </c>
      <c r="E177" s="94">
        <v>0</v>
      </c>
    </row>
    <row r="178" spans="1:5" ht="21.75" customHeight="1">
      <c r="A178" s="95" t="s">
        <v>30</v>
      </c>
      <c r="B178" s="96" t="s">
        <v>31</v>
      </c>
      <c r="C178" s="97">
        <v>99000</v>
      </c>
      <c r="D178" s="97">
        <v>-99000</v>
      </c>
      <c r="E178" s="98">
        <v>0</v>
      </c>
    </row>
    <row r="179" spans="1:5" ht="20.25" customHeight="1">
      <c r="A179" s="99" t="s">
        <v>32</v>
      </c>
      <c r="B179" s="100" t="s">
        <v>33</v>
      </c>
      <c r="C179" s="101">
        <v>96000</v>
      </c>
      <c r="D179" s="101">
        <v>-96000</v>
      </c>
      <c r="E179" s="102">
        <v>0</v>
      </c>
    </row>
    <row r="180" spans="1:5" ht="18.75" customHeight="1">
      <c r="A180" s="99" t="s">
        <v>34</v>
      </c>
      <c r="B180" s="100" t="s">
        <v>35</v>
      </c>
      <c r="C180" s="101">
        <v>3000</v>
      </c>
      <c r="D180" s="101">
        <v>-3000</v>
      </c>
      <c r="E180" s="102">
        <v>0</v>
      </c>
    </row>
    <row r="181" spans="1:5" ht="15.75" customHeight="1">
      <c r="A181" s="95" t="s">
        <v>11</v>
      </c>
      <c r="B181" s="96" t="s">
        <v>8</v>
      </c>
      <c r="C181" s="97">
        <v>11000</v>
      </c>
      <c r="D181" s="97">
        <v>-11000</v>
      </c>
      <c r="E181" s="98">
        <v>0</v>
      </c>
    </row>
    <row r="182" spans="1:5" ht="18" customHeight="1">
      <c r="A182" s="99" t="s">
        <v>20</v>
      </c>
      <c r="B182" s="100" t="s">
        <v>21</v>
      </c>
      <c r="C182" s="101">
        <v>11000</v>
      </c>
      <c r="D182" s="101">
        <v>-11000</v>
      </c>
      <c r="E182" s="102">
        <v>0</v>
      </c>
    </row>
    <row r="183" spans="1:5" ht="26.25" customHeight="1">
      <c r="A183" s="83" t="s">
        <v>68</v>
      </c>
      <c r="B183" s="84" t="s">
        <v>69</v>
      </c>
      <c r="C183" s="85">
        <v>306200</v>
      </c>
      <c r="D183" s="85">
        <v>-24710</v>
      </c>
      <c r="E183" s="86">
        <v>281490</v>
      </c>
    </row>
    <row r="184" spans="1:5" ht="25.5" customHeight="1">
      <c r="A184" s="87" t="s">
        <v>149</v>
      </c>
      <c r="B184" s="88" t="s">
        <v>115</v>
      </c>
      <c r="C184" s="89">
        <v>106200</v>
      </c>
      <c r="D184" s="89">
        <v>-94200</v>
      </c>
      <c r="E184" s="90">
        <v>12000</v>
      </c>
    </row>
    <row r="185" spans="1:5" ht="23.25" customHeight="1">
      <c r="A185" s="91" t="s">
        <v>9</v>
      </c>
      <c r="B185" s="92" t="s">
        <v>10</v>
      </c>
      <c r="C185" s="93">
        <v>106200</v>
      </c>
      <c r="D185" s="93">
        <v>-94200</v>
      </c>
      <c r="E185" s="94">
        <v>12000</v>
      </c>
    </row>
    <row r="186" spans="1:5" ht="24.75" customHeight="1">
      <c r="A186" s="95" t="s">
        <v>30</v>
      </c>
      <c r="B186" s="96" t="s">
        <v>31</v>
      </c>
      <c r="C186" s="97">
        <v>99000</v>
      </c>
      <c r="D186" s="97">
        <v>-87000</v>
      </c>
      <c r="E186" s="98">
        <v>12000</v>
      </c>
    </row>
    <row r="187" spans="1:5" ht="13.5" customHeight="1">
      <c r="A187" s="99" t="s">
        <v>32</v>
      </c>
      <c r="B187" s="100" t="s">
        <v>33</v>
      </c>
      <c r="C187" s="101">
        <v>67000</v>
      </c>
      <c r="D187" s="101">
        <v>-67000</v>
      </c>
      <c r="E187" s="102">
        <v>0</v>
      </c>
    </row>
    <row r="188" spans="1:5" ht="21.75" customHeight="1">
      <c r="A188" s="99" t="s">
        <v>34</v>
      </c>
      <c r="B188" s="100" t="s">
        <v>35</v>
      </c>
      <c r="C188" s="101">
        <v>21000</v>
      </c>
      <c r="D188" s="101">
        <v>-9000</v>
      </c>
      <c r="E188" s="102">
        <v>12000</v>
      </c>
    </row>
    <row r="189" spans="1:5" ht="15" customHeight="1">
      <c r="A189" s="99" t="s">
        <v>36</v>
      </c>
      <c r="B189" s="100" t="s">
        <v>37</v>
      </c>
      <c r="C189" s="101">
        <v>11000</v>
      </c>
      <c r="D189" s="101">
        <v>-11000</v>
      </c>
      <c r="E189" s="102">
        <v>0</v>
      </c>
    </row>
    <row r="190" spans="1:5" ht="15.75" customHeight="1">
      <c r="A190" s="95" t="s">
        <v>11</v>
      </c>
      <c r="B190" s="96" t="s">
        <v>8</v>
      </c>
      <c r="C190" s="97">
        <v>7200</v>
      </c>
      <c r="D190" s="97">
        <v>-7200</v>
      </c>
      <c r="E190" s="98">
        <v>0</v>
      </c>
    </row>
    <row r="191" spans="1:5" ht="19.5" customHeight="1">
      <c r="A191" s="99" t="s">
        <v>20</v>
      </c>
      <c r="B191" s="100" t="s">
        <v>21</v>
      </c>
      <c r="C191" s="101">
        <v>5200</v>
      </c>
      <c r="D191" s="101">
        <v>-5200</v>
      </c>
      <c r="E191" s="102">
        <v>0</v>
      </c>
    </row>
    <row r="192" spans="1:5" ht="26.25" customHeight="1">
      <c r="A192" s="99" t="s">
        <v>22</v>
      </c>
      <c r="B192" s="100" t="s">
        <v>23</v>
      </c>
      <c r="C192" s="101">
        <v>2000</v>
      </c>
      <c r="D192" s="101">
        <v>-2000</v>
      </c>
      <c r="E192" s="102">
        <v>0</v>
      </c>
    </row>
    <row r="193" spans="1:5">
      <c r="A193" s="87" t="s">
        <v>152</v>
      </c>
      <c r="B193" s="88" t="s">
        <v>121</v>
      </c>
      <c r="C193" s="89">
        <v>200000</v>
      </c>
      <c r="D193" s="89">
        <v>69490</v>
      </c>
      <c r="E193" s="90">
        <v>269490</v>
      </c>
    </row>
    <row r="194" spans="1:5" ht="20.25" customHeight="1">
      <c r="A194" s="91" t="s">
        <v>9</v>
      </c>
      <c r="B194" s="92" t="s">
        <v>10</v>
      </c>
      <c r="C194" s="93">
        <v>200000</v>
      </c>
      <c r="D194" s="93">
        <v>69490</v>
      </c>
      <c r="E194" s="94">
        <v>269490</v>
      </c>
    </row>
    <row r="195" spans="1:5" ht="19.5" customHeight="1">
      <c r="A195" s="95" t="s">
        <v>30</v>
      </c>
      <c r="B195" s="96" t="s">
        <v>31</v>
      </c>
      <c r="C195" s="97">
        <v>185000</v>
      </c>
      <c r="D195" s="97">
        <v>64924</v>
      </c>
      <c r="E195" s="98">
        <v>249924</v>
      </c>
    </row>
    <row r="196" spans="1:5" ht="17.25" customHeight="1">
      <c r="A196" s="99" t="s">
        <v>32</v>
      </c>
      <c r="B196" s="100" t="s">
        <v>33</v>
      </c>
      <c r="C196" s="101">
        <v>160000</v>
      </c>
      <c r="D196" s="101">
        <v>54527</v>
      </c>
      <c r="E196" s="102">
        <v>214527</v>
      </c>
    </row>
    <row r="197" spans="1:5" ht="19.5" customHeight="1">
      <c r="A197" s="99" t="s">
        <v>36</v>
      </c>
      <c r="B197" s="100" t="s">
        <v>37</v>
      </c>
      <c r="C197" s="101">
        <v>25000</v>
      </c>
      <c r="D197" s="101">
        <v>10397</v>
      </c>
      <c r="E197" s="102">
        <v>35397</v>
      </c>
    </row>
    <row r="198" spans="1:5" ht="16.5" customHeight="1">
      <c r="A198" s="95" t="s">
        <v>11</v>
      </c>
      <c r="B198" s="96" t="s">
        <v>8</v>
      </c>
      <c r="C198" s="97">
        <v>15000</v>
      </c>
      <c r="D198" s="97">
        <v>4566</v>
      </c>
      <c r="E198" s="98">
        <v>19566</v>
      </c>
    </row>
    <row r="199" spans="1:5" ht="20.25" customHeight="1">
      <c r="A199" s="99" t="s">
        <v>20</v>
      </c>
      <c r="B199" s="100" t="s">
        <v>21</v>
      </c>
      <c r="C199" s="101">
        <v>13000</v>
      </c>
      <c r="D199" s="101">
        <v>6566</v>
      </c>
      <c r="E199" s="102">
        <v>19566</v>
      </c>
    </row>
    <row r="200" spans="1:5">
      <c r="A200" s="99" t="s">
        <v>14</v>
      </c>
      <c r="B200" s="100" t="s">
        <v>15</v>
      </c>
      <c r="C200" s="101">
        <v>2000</v>
      </c>
      <c r="D200" s="101">
        <v>-2000</v>
      </c>
      <c r="E200" s="102">
        <v>0</v>
      </c>
    </row>
    <row r="201" spans="1:5" ht="33" customHeight="1">
      <c r="A201" s="83" t="s">
        <v>156</v>
      </c>
      <c r="B201" s="84" t="s">
        <v>157</v>
      </c>
      <c r="C201" s="85">
        <v>0</v>
      </c>
      <c r="D201" s="85">
        <v>139000</v>
      </c>
      <c r="E201" s="86">
        <v>139000</v>
      </c>
    </row>
    <row r="202" spans="1:5" ht="20.25" customHeight="1">
      <c r="A202" s="87" t="s">
        <v>149</v>
      </c>
      <c r="B202" s="88" t="s">
        <v>115</v>
      </c>
      <c r="C202" s="89">
        <v>0</v>
      </c>
      <c r="D202" s="89">
        <v>109000</v>
      </c>
      <c r="E202" s="90">
        <v>109000</v>
      </c>
    </row>
    <row r="203" spans="1:5" ht="22.5" customHeight="1">
      <c r="A203" s="91" t="s">
        <v>9</v>
      </c>
      <c r="B203" s="92" t="s">
        <v>10</v>
      </c>
      <c r="C203" s="93">
        <v>0</v>
      </c>
      <c r="D203" s="93">
        <v>109000</v>
      </c>
      <c r="E203" s="94">
        <v>109000</v>
      </c>
    </row>
    <row r="204" spans="1:5" ht="23.25" customHeight="1">
      <c r="A204" s="95" t="s">
        <v>30</v>
      </c>
      <c r="B204" s="96" t="s">
        <v>31</v>
      </c>
      <c r="C204" s="97">
        <v>0</v>
      </c>
      <c r="D204" s="97">
        <v>101000</v>
      </c>
      <c r="E204" s="98">
        <v>101000</v>
      </c>
    </row>
    <row r="205" spans="1:5" ht="13.5" customHeight="1">
      <c r="A205" s="99" t="s">
        <v>32</v>
      </c>
      <c r="B205" s="100" t="s">
        <v>33</v>
      </c>
      <c r="C205" s="101">
        <v>0</v>
      </c>
      <c r="D205" s="101">
        <v>66000</v>
      </c>
      <c r="E205" s="102">
        <v>66000</v>
      </c>
    </row>
    <row r="206" spans="1:5" ht="15.75" customHeight="1">
      <c r="A206" s="99" t="s">
        <v>34</v>
      </c>
      <c r="B206" s="100" t="s">
        <v>35</v>
      </c>
      <c r="C206" s="101">
        <v>0</v>
      </c>
      <c r="D206" s="101">
        <v>20000</v>
      </c>
      <c r="E206" s="102">
        <v>20000</v>
      </c>
    </row>
    <row r="207" spans="1:5" ht="17.25" customHeight="1">
      <c r="A207" s="99" t="s">
        <v>36</v>
      </c>
      <c r="B207" s="100" t="s">
        <v>37</v>
      </c>
      <c r="C207" s="101">
        <v>0</v>
      </c>
      <c r="D207" s="101">
        <v>15000</v>
      </c>
      <c r="E207" s="102">
        <v>15000</v>
      </c>
    </row>
    <row r="208" spans="1:5" ht="18.75" customHeight="1">
      <c r="A208" s="95" t="s">
        <v>11</v>
      </c>
      <c r="B208" s="96" t="s">
        <v>8</v>
      </c>
      <c r="C208" s="97">
        <v>0</v>
      </c>
      <c r="D208" s="97">
        <v>8000</v>
      </c>
      <c r="E208" s="98">
        <v>8000</v>
      </c>
    </row>
    <row r="209" spans="1:5" ht="15.75" customHeight="1">
      <c r="A209" s="99" t="s">
        <v>20</v>
      </c>
      <c r="B209" s="100" t="s">
        <v>21</v>
      </c>
      <c r="C209" s="101">
        <v>0</v>
      </c>
      <c r="D209" s="101">
        <v>8000</v>
      </c>
      <c r="E209" s="102">
        <v>8000</v>
      </c>
    </row>
    <row r="210" spans="1:5">
      <c r="A210" s="87" t="s">
        <v>152</v>
      </c>
      <c r="B210" s="88" t="s">
        <v>121</v>
      </c>
      <c r="C210" s="89">
        <v>0</v>
      </c>
      <c r="D210" s="89">
        <v>30000</v>
      </c>
      <c r="E210" s="90">
        <v>30000</v>
      </c>
    </row>
    <row r="211" spans="1:5" ht="16.5" customHeight="1">
      <c r="A211" s="91" t="s">
        <v>9</v>
      </c>
      <c r="B211" s="92" t="s">
        <v>10</v>
      </c>
      <c r="C211" s="93">
        <v>0</v>
      </c>
      <c r="D211" s="93">
        <v>30000</v>
      </c>
      <c r="E211" s="94">
        <v>30000</v>
      </c>
    </row>
    <row r="212" spans="1:5" ht="18" customHeight="1">
      <c r="A212" s="95" t="s">
        <v>30</v>
      </c>
      <c r="B212" s="96" t="s">
        <v>31</v>
      </c>
      <c r="C212" s="97">
        <v>0</v>
      </c>
      <c r="D212" s="97">
        <v>26830</v>
      </c>
      <c r="E212" s="98">
        <v>26830</v>
      </c>
    </row>
    <row r="213" spans="1:5" ht="17.25" customHeight="1">
      <c r="A213" s="99" t="s">
        <v>32</v>
      </c>
      <c r="B213" s="100" t="s">
        <v>33</v>
      </c>
      <c r="C213" s="101">
        <v>0</v>
      </c>
      <c r="D213" s="101">
        <v>23351</v>
      </c>
      <c r="E213" s="102">
        <v>23351</v>
      </c>
    </row>
    <row r="214" spans="1:5" ht="17.25" customHeight="1">
      <c r="A214" s="99" t="s">
        <v>36</v>
      </c>
      <c r="B214" s="100" t="s">
        <v>37</v>
      </c>
      <c r="C214" s="101">
        <v>0</v>
      </c>
      <c r="D214" s="101">
        <v>3479</v>
      </c>
      <c r="E214" s="102">
        <v>3479</v>
      </c>
    </row>
    <row r="215" spans="1:5" ht="21" customHeight="1">
      <c r="A215" s="95" t="s">
        <v>11</v>
      </c>
      <c r="B215" s="96" t="s">
        <v>8</v>
      </c>
      <c r="C215" s="97">
        <v>0</v>
      </c>
      <c r="D215" s="97">
        <v>3170</v>
      </c>
      <c r="E215" s="98">
        <v>3170</v>
      </c>
    </row>
    <row r="216" spans="1:5" ht="15" customHeight="1">
      <c r="A216" s="99" t="s">
        <v>20</v>
      </c>
      <c r="B216" s="100" t="s">
        <v>21</v>
      </c>
      <c r="C216" s="101">
        <v>0</v>
      </c>
      <c r="D216" s="101">
        <v>3170</v>
      </c>
      <c r="E216" s="102">
        <v>3170</v>
      </c>
    </row>
  </sheetData>
  <mergeCells count="1">
    <mergeCell ref="B1:C1"/>
  </mergeCells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SAŽETAK</vt:lpstr>
      <vt:lpstr>POSEBNI DIO V. REBALANS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</dc:creator>
  <cp:lastModifiedBy>Korisnik</cp:lastModifiedBy>
  <cp:lastPrinted>2022-12-23T12:41:41Z</cp:lastPrinted>
  <dcterms:created xsi:type="dcterms:W3CDTF">2022-06-01T12:27:26Z</dcterms:created>
  <dcterms:modified xsi:type="dcterms:W3CDTF">2023-01-10T13:03:53Z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